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3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'Durchgangszeiten'!$A$1:$L$38</definedName>
    <definedName name="_xlnm.Print_Area" localSheetId="0">'Ergebnis'!$A$1:$I$41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<sst xmlns="http://schemas.openxmlformats.org/spreadsheetml/2006/main" count="120" uniqueCount="67">
  <si>
    <t>10. und letzte FREE EAGLE TRI MANIA</t>
  </si>
  <si>
    <t>Drosendorf, 6.8.2011</t>
  </si>
  <si>
    <t>500 m Schwimmen / 20,1 km Radfahren / 5000 m Laufen</t>
  </si>
  <si>
    <t>Platz</t>
  </si>
  <si>
    <t>Name</t>
  </si>
  <si>
    <t>Gesamt</t>
  </si>
  <si>
    <t>Schwimmen</t>
  </si>
  <si>
    <t>Rad</t>
  </si>
  <si>
    <t>Laufen</t>
  </si>
  <si>
    <t>Stand: final</t>
  </si>
  <si>
    <t>Zeitaufzeichnungen: !pure Richter Timing!  Lisi, Alice, Pascal, Marco &amp; Peter</t>
  </si>
  <si>
    <t>Eingabe und Auswertung: Thommy &amp; Ingrid</t>
  </si>
  <si>
    <r>
      <t xml:space="preserve">© </t>
    </r>
    <r>
      <rPr>
        <sz val="12"/>
        <color indexed="12"/>
        <rFont val="Arial"/>
        <family val="2"/>
      </rPr>
      <t>www.free-eagle.at</t>
    </r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</si>
  <si>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</si>
  <si>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</si>
  <si>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</si>
  <si>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</si>
  <si>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</si>
  <si>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</si>
  <si>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</si>
  <si>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</si>
  <si>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</si>
  <si>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Durchgangszeiten</t>
  </si>
  <si>
    <t>Starterliste FREE EAGLE TRI Mania 2011</t>
  </si>
  <si>
    <t>St.Nr</t>
  </si>
  <si>
    <t>Kat.</t>
  </si>
  <si>
    <t>Andi Kainz</t>
  </si>
  <si>
    <t>M</t>
  </si>
  <si>
    <t>Martin Keiml</t>
  </si>
  <si>
    <t>Paul Richter</t>
  </si>
  <si>
    <t>Franz Heily</t>
  </si>
  <si>
    <t>Walter Fasching</t>
  </si>
  <si>
    <t>Eddd Tiller</t>
  </si>
  <si>
    <t>Axel Wallquist</t>
  </si>
  <si>
    <t>Thomas Gössl</t>
  </si>
  <si>
    <t>Herbert Tyra</t>
  </si>
  <si>
    <t>Martin Stumpf</t>
  </si>
  <si>
    <t>Anja Bröcker</t>
  </si>
  <si>
    <t>W</t>
  </si>
  <si>
    <t>Andrea Schiffer</t>
  </si>
  <si>
    <t>Oliver Rous</t>
  </si>
  <si>
    <t>Alexander Heili</t>
  </si>
  <si>
    <t>Stefan Wazik</t>
  </si>
  <si>
    <t>Tanja Neubauer</t>
  </si>
  <si>
    <t>Hermann Keiml</t>
  </si>
  <si>
    <t>Barbara Lima</t>
  </si>
  <si>
    <t>Harald Kaufmann</t>
  </si>
  <si>
    <t>Klaus Kaiser</t>
  </si>
  <si>
    <t>M-R</t>
  </si>
  <si>
    <t>Alexandra Kreczek</t>
  </si>
  <si>
    <t>Didi Butschell</t>
  </si>
  <si>
    <t>Christoph Poindl</t>
  </si>
  <si>
    <t>Kurt Schmidmayer</t>
  </si>
  <si>
    <t>Stefan Fritz</t>
  </si>
  <si>
    <t>Andi Gössl</t>
  </si>
  <si>
    <t>Christian Kraus</t>
  </si>
  <si>
    <t>Bernd Mayr</t>
  </si>
  <si>
    <t>Gerda Günzl</t>
  </si>
  <si>
    <t>Ilse Weiß</t>
  </si>
  <si>
    <t>Stefan Tschapeller</t>
  </si>
  <si>
    <t>Wolfgang Zuser</t>
  </si>
  <si>
    <t>Max Berndl</t>
  </si>
  <si>
    <t>Charly Bruckner</t>
  </si>
  <si>
    <t>Josef Filler</t>
  </si>
  <si>
    <t>Andreas Keiml</t>
  </si>
  <si>
    <t>Bernd Höfinger</t>
  </si>
  <si>
    <t>Rote Schrift = nicht gestartet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</si>
</sst>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"/>
    <numFmt numFmtId="165" formatCode="h:mm:ss"/>
  </numFmts>
  <fonts count="45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5" fontId="0" fillId="33" borderId="1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9" fontId="0" fillId="33" borderId="17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9" fontId="0" fillId="33" borderId="0" xfId="0" applyNumberFormat="1" applyFont="1" applyFill="1" applyBorder="1" applyAlignment="1">
      <alignment horizontal="center"/>
    </xf>
    <xf numFmtId="19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21" fontId="0" fillId="0" borderId="0" xfId="0" applyNumberFormat="1" applyAlignment="1">
      <alignment/>
    </xf>
    <xf numFmtId="45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tabSelected="1" zoomScale="85" zoomScaleNormal="85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7" t="s">
        <v>1</v>
      </c>
      <c r="B2" s="87"/>
      <c r="C2" s="87"/>
      <c r="D2" s="87"/>
      <c r="E2" s="87"/>
      <c r="F2" s="87"/>
      <c r="G2" s="87"/>
      <c r="H2" s="87"/>
      <c r="I2" s="87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88" t="s">
        <v>2</v>
      </c>
      <c r="B4" s="88"/>
      <c r="C4" s="88"/>
      <c r="D4" s="88"/>
      <c r="E4" s="88"/>
      <c r="F4" s="88"/>
      <c r="G4" s="88"/>
      <c r="H4" s="88"/>
      <c r="I4" s="8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89" t="s">
        <v>6</v>
      </c>
      <c r="E6" s="89"/>
      <c r="F6" s="89" t="s">
        <v>7</v>
      </c>
      <c r="G6" s="89"/>
      <c r="H6" s="89" t="s">
        <v>8</v>
      </c>
      <c r="I6" s="89"/>
      <c r="J6" s="1"/>
      <c r="R6" s="4"/>
      <c r="S6" s="4"/>
      <c r="T6" s="4"/>
      <c r="U6" s="4"/>
    </row>
    <row r="7" spans="1:21" ht="30" customHeight="1">
      <c r="A7" s="6">
        <f aca="true" t="shared" si="0" ref="A7:A41">RANK(C7,C$7:C$41,1)</f>
        <v>1</v>
      </c>
      <c r="B7" s="1" t="str">
        <f>'Durchgangszeiten(Eingabe)'!A5</f>
        <v>Andi Kainz</v>
      </c>
      <c r="C7" s="7">
        <f>'Durchgangszeiten(Eingabe)'!N5</f>
        <v>0.04321759259259261</v>
      </c>
      <c r="D7" s="8">
        <f>'Durchgangszeiten(Eingabe)'!D5</f>
        <v>0.005960648148148229</v>
      </c>
      <c r="E7" s="6">
        <f aca="true" t="shared" si="1" ref="E7:E41">RANK(D7,D$7:D$41,1)</f>
        <v>3</v>
      </c>
      <c r="F7" s="9">
        <f>'Durchgangszeiten(Eingabe)'!H5-'Durchgangszeiten(Eingabe)'!F5</f>
        <v>0.022928240740740735</v>
      </c>
      <c r="G7" s="6">
        <f aca="true" t="shared" si="2" ref="G7:G41">RANK(F7,F$7:F$41,1)</f>
        <v>1</v>
      </c>
      <c r="H7" s="8">
        <f>'Durchgangszeiten(Eingabe)'!L5-'Durchgangszeiten(Eingabe)'!J5</f>
        <v>0.01317129629629632</v>
      </c>
      <c r="I7" s="6">
        <f aca="true" t="shared" si="3" ref="I7:I41">RANK(H7,H$7:H$41,1)</f>
        <v>1</v>
      </c>
      <c r="R7" s="4"/>
      <c r="S7" s="4"/>
      <c r="T7" s="4"/>
      <c r="U7" s="4"/>
    </row>
    <row r="8" spans="1:21" ht="25.5" customHeight="1">
      <c r="A8" s="6">
        <f t="shared" si="0"/>
        <v>2</v>
      </c>
      <c r="B8" s="1" t="str">
        <f>'Durchgangszeiten(Eingabe)'!A6</f>
        <v>Martin Keiml</v>
      </c>
      <c r="C8" s="7">
        <f>'Durchgangszeiten(Eingabe)'!N6</f>
        <v>0.046377314814814885</v>
      </c>
      <c r="D8" s="8">
        <f>'Durchgangszeiten(Eingabe)'!D6</f>
        <v>0.005347222222222281</v>
      </c>
      <c r="E8" s="6">
        <f t="shared" si="1"/>
        <v>1</v>
      </c>
      <c r="F8" s="9">
        <f>'Durchgangszeiten(Eingabe)'!H6-'Durchgangszeiten(Eingabe)'!F6</f>
        <v>0.02431712962962962</v>
      </c>
      <c r="G8" s="6">
        <f t="shared" si="2"/>
        <v>2</v>
      </c>
      <c r="H8" s="8">
        <f>'Durchgangszeiten(Eingabe)'!L6-'Durchgangszeiten(Eingabe)'!J6</f>
        <v>0.015879629629629632</v>
      </c>
      <c r="I8" s="6">
        <f t="shared" si="3"/>
        <v>12</v>
      </c>
      <c r="R8" s="4"/>
      <c r="S8" s="4"/>
      <c r="T8" s="4"/>
      <c r="U8" s="4"/>
    </row>
    <row r="9" spans="1:21" ht="25.5" customHeight="1">
      <c r="A9" s="6">
        <f t="shared" si="0"/>
        <v>3</v>
      </c>
      <c r="B9" s="1" t="str">
        <f>'Durchgangszeiten(Eingabe)'!A7</f>
        <v>Stefan Tschapeller</v>
      </c>
      <c r="C9" s="7">
        <f>'Durchgangszeiten(Eingabe)'!N7</f>
        <v>0.049548611111111196</v>
      </c>
      <c r="D9" s="8">
        <f>'Durchgangszeiten(Eingabe)'!D7</f>
        <v>0.0066782407407407485</v>
      </c>
      <c r="E9" s="6">
        <f t="shared" si="1"/>
        <v>6</v>
      </c>
      <c r="F9" s="9">
        <f>'Durchgangszeiten(Eingabe)'!H7-'Durchgangszeiten(Eingabe)'!F7</f>
        <v>0.025810185185185186</v>
      </c>
      <c r="G9" s="6">
        <f t="shared" si="2"/>
        <v>7</v>
      </c>
      <c r="H9" s="8">
        <f>'Durchgangszeiten(Eingabe)'!L7-'Durchgangszeiten(Eingabe)'!J7</f>
        <v>0.015578703703703733</v>
      </c>
      <c r="I9" s="6">
        <f t="shared" si="3"/>
        <v>6</v>
      </c>
      <c r="R9" s="4"/>
      <c r="S9" s="4"/>
      <c r="T9" s="4"/>
      <c r="U9" s="4"/>
    </row>
    <row r="10" spans="1:9" ht="25.5" customHeight="1">
      <c r="A10" s="6">
        <f t="shared" si="0"/>
        <v>4</v>
      </c>
      <c r="B10" s="1" t="str">
        <f>'Durchgangszeiten(Eingabe)'!A8</f>
        <v>Paul Richter</v>
      </c>
      <c r="C10" s="7">
        <f>'Durchgangszeiten(Eingabe)'!N8</f>
        <v>0.04994212962962963</v>
      </c>
      <c r="D10" s="8">
        <f>'Durchgangszeiten(Eingabe)'!D8</f>
        <v>0.006828703703703698</v>
      </c>
      <c r="E10" s="6">
        <f t="shared" si="1"/>
        <v>7</v>
      </c>
      <c r="F10" s="9">
        <f>'Durchgangszeiten(Eingabe)'!H8-'Durchgangszeiten(Eingabe)'!F8</f>
        <v>0.025925925925925908</v>
      </c>
      <c r="G10" s="6">
        <f t="shared" si="2"/>
        <v>8</v>
      </c>
      <c r="H10" s="8">
        <f>'Durchgangszeiten(Eingabe)'!L8-'Durchgangszeiten(Eingabe)'!J8</f>
        <v>0.01591435185185186</v>
      </c>
      <c r="I10" s="6">
        <f t="shared" si="3"/>
        <v>13</v>
      </c>
    </row>
    <row r="11" spans="1:21" ht="25.5" customHeight="1">
      <c r="A11" s="6">
        <f t="shared" si="0"/>
        <v>5</v>
      </c>
      <c r="B11" s="1" t="str">
        <f>'Durchgangszeiten(Eingabe)'!A9</f>
        <v>Herbert Tyra</v>
      </c>
      <c r="C11" s="7">
        <f>'Durchgangszeiten(Eingabe)'!N9</f>
        <v>0.05076388888888894</v>
      </c>
      <c r="D11" s="8">
        <f>'Durchgangszeiten(Eingabe)'!D9</f>
        <v>0.006145833333333406</v>
      </c>
      <c r="E11" s="6">
        <f t="shared" si="1"/>
        <v>4</v>
      </c>
      <c r="F11" s="9">
        <f>'Durchgangszeiten(Eingabe)'!H9-'Durchgangszeiten(Eingabe)'!F9</f>
        <v>0.025092592592592555</v>
      </c>
      <c r="G11" s="6">
        <f t="shared" si="2"/>
        <v>3</v>
      </c>
      <c r="H11" s="8">
        <f>'Durchgangszeiten(Eingabe)'!L9-'Durchgangszeiten(Eingabe)'!J9</f>
        <v>0.01763888888888887</v>
      </c>
      <c r="I11" s="6">
        <f t="shared" si="3"/>
        <v>24</v>
      </c>
      <c r="R11" s="4"/>
      <c r="S11" s="4"/>
      <c r="T11" s="4"/>
      <c r="U11" s="4"/>
    </row>
    <row r="12" spans="1:21" ht="25.5" customHeight="1">
      <c r="A12" s="6">
        <f t="shared" si="0"/>
        <v>6</v>
      </c>
      <c r="B12" s="1" t="str">
        <f>'Durchgangszeiten(Eingabe)'!A10</f>
        <v>Walter Fasching</v>
      </c>
      <c r="C12" s="7">
        <f>'Durchgangszeiten(Eingabe)'!N10</f>
        <v>0.05140046296296297</v>
      </c>
      <c r="D12" s="8">
        <f>'Durchgangszeiten(Eingabe)'!D10</f>
        <v>0.008125000000000049</v>
      </c>
      <c r="E12" s="6">
        <f t="shared" si="1"/>
        <v>11</v>
      </c>
      <c r="F12" s="9">
        <f>'Durchgangszeiten(Eingabe)'!H10-'Durchgangszeiten(Eingabe)'!F10</f>
        <v>0.026099537037037046</v>
      </c>
      <c r="G12" s="6">
        <f t="shared" si="2"/>
        <v>9</v>
      </c>
      <c r="H12" s="8">
        <f>'Durchgangszeiten(Eingabe)'!L10-'Durchgangszeiten(Eingabe)'!J10</f>
        <v>0.014872685185185142</v>
      </c>
      <c r="I12" s="6">
        <f t="shared" si="3"/>
        <v>4</v>
      </c>
      <c r="R12" s="4"/>
      <c r="S12" s="4"/>
      <c r="T12" s="4"/>
      <c r="U12" s="4"/>
    </row>
    <row r="13" spans="1:21" ht="25.5" customHeight="1">
      <c r="A13" s="6">
        <f t="shared" si="0"/>
        <v>7</v>
      </c>
      <c r="B13" s="1" t="str">
        <f>'Durchgangszeiten(Eingabe)'!A11</f>
        <v>Stefan Wazik</v>
      </c>
      <c r="C13" s="7">
        <f>'Durchgangszeiten(Eingabe)'!N11</f>
        <v>0.05160879629629633</v>
      </c>
      <c r="D13" s="8">
        <f>'Durchgangszeiten(Eingabe)'!D11</f>
        <v>0.008715277777777808</v>
      </c>
      <c r="E13" s="6">
        <f t="shared" si="1"/>
        <v>18</v>
      </c>
      <c r="F13" s="9">
        <f>'Durchgangszeiten(Eingabe)'!H11-'Durchgangszeiten(Eingabe)'!F11</f>
        <v>0.02575231481481477</v>
      </c>
      <c r="G13" s="6">
        <f t="shared" si="2"/>
        <v>5</v>
      </c>
      <c r="H13" s="8">
        <f>'Durchgangszeiten(Eingabe)'!L11-'Durchgangszeiten(Eingabe)'!J11</f>
        <v>0.015706018518518494</v>
      </c>
      <c r="I13" s="6">
        <f t="shared" si="3"/>
        <v>9</v>
      </c>
      <c r="R13" s="4"/>
      <c r="S13" s="4"/>
      <c r="T13" s="4"/>
      <c r="U13" s="4"/>
    </row>
    <row r="14" spans="1:9" ht="25.5" customHeight="1">
      <c r="A14" s="6">
        <f t="shared" si="0"/>
        <v>8</v>
      </c>
      <c r="B14" s="1" t="str">
        <f>'Durchgangszeiten(Eingabe)'!A12</f>
        <v>Anja Bröcker</v>
      </c>
      <c r="C14" s="7">
        <f>'Durchgangszeiten(Eingabe)'!N12</f>
        <v>0.05170138888888898</v>
      </c>
      <c r="D14" s="8">
        <f>'Durchgangszeiten(Eingabe)'!D12</f>
        <v>0.00666666666666671</v>
      </c>
      <c r="E14" s="6">
        <f t="shared" si="1"/>
        <v>5</v>
      </c>
      <c r="F14" s="9">
        <f>'Durchgangszeiten(Eingabe)'!H12-'Durchgangszeiten(Eingabe)'!F12</f>
        <v>0.027696759259259185</v>
      </c>
      <c r="G14" s="6">
        <f t="shared" si="2"/>
        <v>21</v>
      </c>
      <c r="H14" s="8">
        <f>'Durchgangszeiten(Eingabe)'!L12-'Durchgangszeiten(Eingabe)'!J12</f>
        <v>0.015844907407407405</v>
      </c>
      <c r="I14" s="6">
        <f t="shared" si="3"/>
        <v>10</v>
      </c>
    </row>
    <row r="15" spans="1:21" ht="25.5" customHeight="1">
      <c r="A15" s="6">
        <f t="shared" si="0"/>
        <v>9</v>
      </c>
      <c r="B15" s="1" t="str">
        <f>'Durchgangszeiten(Eingabe)'!A13</f>
        <v>Martin Stumpf</v>
      </c>
      <c r="C15" s="7">
        <f>'Durchgangszeiten(Eingabe)'!N13</f>
        <v>0.05192129629629638</v>
      </c>
      <c r="D15" s="8">
        <f>'Durchgangszeiten(Eingabe)'!D13</f>
        <v>0.00796296296296295</v>
      </c>
      <c r="E15" s="6">
        <f t="shared" si="1"/>
        <v>9</v>
      </c>
      <c r="F15" s="9">
        <f>'Durchgangszeiten(Eingabe)'!H13-'Durchgangszeiten(Eingabe)'!F13</f>
        <v>0.026574074074074083</v>
      </c>
      <c r="G15" s="6">
        <f t="shared" si="2"/>
        <v>11</v>
      </c>
      <c r="H15" s="8">
        <f>'Durchgangszeiten(Eingabe)'!L13-'Durchgangszeiten(Eingabe)'!J13</f>
        <v>0.015671296296296378</v>
      </c>
      <c r="I15" s="6">
        <f t="shared" si="3"/>
        <v>8</v>
      </c>
      <c r="R15" s="4"/>
      <c r="S15" s="4"/>
      <c r="T15" s="4"/>
      <c r="U15" s="4"/>
    </row>
    <row r="16" spans="1:21" ht="25.5" customHeight="1">
      <c r="A16" s="6">
        <f t="shared" si="0"/>
        <v>10</v>
      </c>
      <c r="B16" s="1" t="str">
        <f>'Durchgangszeiten(Eingabe)'!A14</f>
        <v>Franz Heily</v>
      </c>
      <c r="C16" s="7">
        <f>'Durchgangszeiten(Eingabe)'!N14</f>
        <v>0.051990740740740726</v>
      </c>
      <c r="D16" s="8">
        <f>'Durchgangszeiten(Eingabe)'!D14</f>
        <v>0.008703703703703769</v>
      </c>
      <c r="E16" s="6">
        <f t="shared" si="1"/>
        <v>17</v>
      </c>
      <c r="F16" s="9">
        <f>'Durchgangszeiten(Eingabe)'!H14-'Durchgangszeiten(Eingabe)'!F14</f>
        <v>0.02546296296296302</v>
      </c>
      <c r="G16" s="6">
        <f t="shared" si="2"/>
        <v>4</v>
      </c>
      <c r="H16" s="8">
        <f>'Durchgangszeiten(Eingabe)'!L14-'Durchgangszeiten(Eingabe)'!J14</f>
        <v>0.016145833333333304</v>
      </c>
      <c r="I16" s="6">
        <f t="shared" si="3"/>
        <v>16</v>
      </c>
      <c r="R16" s="4"/>
      <c r="S16" s="4"/>
      <c r="T16" s="4"/>
      <c r="U16" s="4"/>
    </row>
    <row r="17" spans="1:9" ht="25.5" customHeight="1">
      <c r="A17" s="6">
        <f t="shared" si="0"/>
        <v>11</v>
      </c>
      <c r="B17" s="1" t="str">
        <f>'Durchgangszeiten(Eingabe)'!A15</f>
        <v>Charly Bruckner</v>
      </c>
      <c r="C17" s="7">
        <f>'Durchgangszeiten(Eingabe)'!N15</f>
        <v>0.05204861111111114</v>
      </c>
      <c r="D17" s="8">
        <f>'Durchgangszeiten(Eingabe)'!D15</f>
        <v>0.008645833333333353</v>
      </c>
      <c r="E17" s="6">
        <f t="shared" si="1"/>
        <v>16</v>
      </c>
      <c r="F17" s="9">
        <f>'Durchgangszeiten(Eingabe)'!H15-'Durchgangszeiten(Eingabe)'!F15</f>
        <v>0.02702546296296293</v>
      </c>
      <c r="G17" s="6">
        <f t="shared" si="2"/>
        <v>16</v>
      </c>
      <c r="H17" s="8">
        <f>'Durchgangszeiten(Eingabe)'!L15-'Durchgangszeiten(Eingabe)'!J15</f>
        <v>0.015092592592592546</v>
      </c>
      <c r="I17" s="6">
        <f t="shared" si="3"/>
        <v>5</v>
      </c>
    </row>
    <row r="18" spans="1:9" ht="25.5" customHeight="1">
      <c r="A18" s="6">
        <f t="shared" si="0"/>
        <v>12</v>
      </c>
      <c r="B18" s="1" t="str">
        <f>'Durchgangszeiten(Eingabe)'!A16</f>
        <v>Axel Wallquist</v>
      </c>
      <c r="C18" s="7">
        <f>'Durchgangszeiten(Eingabe)'!N16</f>
        <v>0.05296296296296299</v>
      </c>
      <c r="D18" s="8">
        <f>'Durchgangszeiten(Eingabe)'!D16</f>
        <v>0.00810185185185186</v>
      </c>
      <c r="E18" s="6">
        <f t="shared" si="1"/>
        <v>10</v>
      </c>
      <c r="F18" s="9">
        <f>'Durchgangszeiten(Eingabe)'!H16-'Durchgangszeiten(Eingabe)'!F16</f>
        <v>0.026886574074074132</v>
      </c>
      <c r="G18" s="6">
        <f t="shared" si="2"/>
        <v>12</v>
      </c>
      <c r="H18" s="8">
        <f>'Durchgangszeiten(Eingabe)'!L16-'Durchgangszeiten(Eingabe)'!J16</f>
        <v>0.016458333333333353</v>
      </c>
      <c r="I18" s="6">
        <f t="shared" si="3"/>
        <v>17</v>
      </c>
    </row>
    <row r="19" spans="1:9" ht="25.5" customHeight="1">
      <c r="A19" s="6">
        <f t="shared" si="0"/>
        <v>13</v>
      </c>
      <c r="B19" s="1" t="str">
        <f>'Durchgangszeiten(Eingabe)'!A17</f>
        <v>Harald Kaufmann</v>
      </c>
      <c r="C19" s="7">
        <f>'Durchgangszeiten(Eingabe)'!N17</f>
        <v>0.05328703703703708</v>
      </c>
      <c r="D19" s="8">
        <f>'Durchgangszeiten(Eingabe)'!D17</f>
        <v>0.00824074074074077</v>
      </c>
      <c r="E19" s="6">
        <f t="shared" si="1"/>
        <v>13</v>
      </c>
      <c r="F19" s="9">
        <f>'Durchgangszeiten(Eingabe)'!H17-'Durchgangszeiten(Eingabe)'!F17</f>
        <v>0.02690972222222221</v>
      </c>
      <c r="G19" s="6">
        <f t="shared" si="2"/>
        <v>13</v>
      </c>
      <c r="H19" s="8">
        <f>'Durchgangszeiten(Eingabe)'!L17-'Durchgangszeiten(Eingabe)'!J17</f>
        <v>0.016805555555555518</v>
      </c>
      <c r="I19" s="6">
        <f t="shared" si="3"/>
        <v>18</v>
      </c>
    </row>
    <row r="20" spans="1:9" ht="25.5" customHeight="1">
      <c r="A20" s="6">
        <f t="shared" si="0"/>
        <v>14</v>
      </c>
      <c r="B20" s="1" t="str">
        <f>'Durchgangszeiten(Eingabe)'!A18</f>
        <v>Josef Filler</v>
      </c>
      <c r="C20" s="7">
        <f>'Durchgangszeiten(Eingabe)'!N18</f>
        <v>0.05335648148148153</v>
      </c>
      <c r="D20" s="8">
        <f>'Durchgangszeiten(Eingabe)'!D18</f>
        <v>0.010289351851851869</v>
      </c>
      <c r="E20" s="6">
        <f t="shared" si="1"/>
        <v>29</v>
      </c>
      <c r="F20" s="9">
        <f>'Durchgangszeiten(Eingabe)'!H18-'Durchgangszeiten(Eingabe)'!F18</f>
        <v>0.026527777777777706</v>
      </c>
      <c r="G20" s="6">
        <f t="shared" si="2"/>
        <v>10</v>
      </c>
      <c r="H20" s="8">
        <f>'Durchgangszeiten(Eingabe)'!L18-'Durchgangszeiten(Eingabe)'!J18</f>
        <v>0.01432870370370376</v>
      </c>
      <c r="I20" s="6">
        <f t="shared" si="3"/>
        <v>3</v>
      </c>
    </row>
    <row r="21" spans="1:9" ht="25.5" customHeight="1">
      <c r="A21" s="6">
        <f t="shared" si="0"/>
        <v>15</v>
      </c>
      <c r="B21" s="1" t="str">
        <f>'Durchgangszeiten(Eingabe)'!A19</f>
        <v>Hermann Keiml</v>
      </c>
      <c r="C21" s="7">
        <f>'Durchgangszeiten(Eingabe)'!N19</f>
        <v>0.053750000000000075</v>
      </c>
      <c r="D21" s="8">
        <f>'Durchgangszeiten(Eingabe)'!D19</f>
        <v>0.009143518518518579</v>
      </c>
      <c r="E21" s="6">
        <f t="shared" si="1"/>
        <v>23</v>
      </c>
      <c r="F21" s="9">
        <f>'Durchgangszeiten(Eingabe)'!H19-'Durchgangszeiten(Eingabe)'!F19</f>
        <v>0.026967592592592626</v>
      </c>
      <c r="G21" s="6">
        <f t="shared" si="2"/>
        <v>15</v>
      </c>
      <c r="H21" s="8">
        <f>'Durchgangszeiten(Eingabe)'!L19-'Durchgangszeiten(Eingabe)'!J19</f>
        <v>0.015844907407407405</v>
      </c>
      <c r="I21" s="6">
        <f t="shared" si="3"/>
        <v>10</v>
      </c>
    </row>
    <row r="22" spans="1:9" ht="25.5" customHeight="1">
      <c r="A22" s="6">
        <f t="shared" si="0"/>
        <v>16</v>
      </c>
      <c r="B22" s="1" t="str">
        <f>'Durchgangszeiten(Eingabe)'!A20</f>
        <v>Thomas Gössl</v>
      </c>
      <c r="C22" s="7">
        <f>'Durchgangszeiten(Eingabe)'!N20</f>
        <v>0.0543865740740741</v>
      </c>
      <c r="D22" s="8">
        <f>'Durchgangszeiten(Eingabe)'!D20</f>
        <v>0.008773148148148224</v>
      </c>
      <c r="E22" s="6">
        <f t="shared" si="1"/>
        <v>19</v>
      </c>
      <c r="F22" s="9">
        <f>'Durchgangszeiten(Eingabe)'!H20-'Durchgangszeiten(Eingabe)'!F20</f>
        <v>0.02575231481481488</v>
      </c>
      <c r="G22" s="6">
        <f t="shared" si="2"/>
        <v>6</v>
      </c>
      <c r="H22" s="8">
        <f>'Durchgangszeiten(Eingabe)'!L20-'Durchgangszeiten(Eingabe)'!J20</f>
        <v>0.018333333333333313</v>
      </c>
      <c r="I22" s="6">
        <f t="shared" si="3"/>
        <v>28</v>
      </c>
    </row>
    <row r="23" spans="1:9" ht="25.5" customHeight="1">
      <c r="A23" s="6">
        <f t="shared" si="0"/>
        <v>17</v>
      </c>
      <c r="B23" s="1" t="str">
        <f>'Durchgangszeiten(Eingabe)'!A21</f>
        <v>Andrea Schiffer</v>
      </c>
      <c r="C23" s="7">
        <f>'Durchgangszeiten(Eingabe)'!N21</f>
        <v>0.05450231481481482</v>
      </c>
      <c r="D23" s="8">
        <f>'Durchgangszeiten(Eingabe)'!D21</f>
        <v>0.008888888888888946</v>
      </c>
      <c r="E23" s="6">
        <f t="shared" si="1"/>
        <v>20</v>
      </c>
      <c r="F23" s="9">
        <f>'Durchgangszeiten(Eingabe)'!H21-'Durchgangszeiten(Eingabe)'!F21</f>
        <v>0.0280787037037038</v>
      </c>
      <c r="G23" s="6">
        <f t="shared" si="2"/>
        <v>23</v>
      </c>
      <c r="H23" s="8">
        <f>'Durchgangszeiten(Eingabe)'!L21-'Durchgangszeiten(Eingabe)'!J21</f>
        <v>0.01604166666666662</v>
      </c>
      <c r="I23" s="6">
        <f t="shared" si="3"/>
        <v>14</v>
      </c>
    </row>
    <row r="24" spans="1:9" ht="25.5" customHeight="1">
      <c r="A24" s="6">
        <f t="shared" si="0"/>
        <v>18</v>
      </c>
      <c r="B24" s="1" t="str">
        <f>'Durchgangszeiten(Eingabe)'!A22</f>
        <v>Oliver Rous</v>
      </c>
      <c r="C24" s="7">
        <f>'Durchgangszeiten(Eingabe)'!N22</f>
        <v>0.054629629629629695</v>
      </c>
      <c r="D24" s="8">
        <f>'Durchgangszeiten(Eingabe)'!D22</f>
        <v>0.007002314814814836</v>
      </c>
      <c r="E24" s="6">
        <f t="shared" si="1"/>
        <v>8</v>
      </c>
      <c r="F24" s="9">
        <f>'Durchgangszeiten(Eingabe)'!H22-'Durchgangszeiten(Eingabe)'!F22</f>
        <v>0.028958333333333308</v>
      </c>
      <c r="G24" s="6">
        <f t="shared" si="2"/>
        <v>27</v>
      </c>
      <c r="H24" s="8">
        <f>'Durchgangszeiten(Eingabe)'!L22-'Durchgangszeiten(Eingabe)'!J22</f>
        <v>0.016828703703703707</v>
      </c>
      <c r="I24" s="6">
        <f t="shared" si="3"/>
        <v>19</v>
      </c>
    </row>
    <row r="25" spans="1:9" ht="25.5" customHeight="1">
      <c r="A25" s="6">
        <f t="shared" si="0"/>
        <v>19</v>
      </c>
      <c r="B25" s="1" t="str">
        <f>'Durchgangszeiten(Eingabe)'!A23</f>
        <v>Alexander Heili</v>
      </c>
      <c r="C25" s="7">
        <f>'Durchgangszeiten(Eingabe)'!N23</f>
        <v>0.0546875</v>
      </c>
      <c r="D25" s="8">
        <f>'Durchgangszeiten(Eingabe)'!D23</f>
        <v>0.010381944444444513</v>
      </c>
      <c r="E25" s="6">
        <f t="shared" si="1"/>
        <v>30</v>
      </c>
      <c r="F25" s="9">
        <f>'Durchgangszeiten(Eingabe)'!H23-'Durchgangszeiten(Eingabe)'!F23</f>
        <v>0.027314814814814903</v>
      </c>
      <c r="G25" s="6">
        <f t="shared" si="2"/>
        <v>18</v>
      </c>
      <c r="H25" s="8">
        <f>'Durchgangszeiten(Eingabe)'!L23-'Durchgangszeiten(Eingabe)'!J23</f>
        <v>0.01561342592592585</v>
      </c>
      <c r="I25" s="6">
        <f t="shared" si="3"/>
        <v>7</v>
      </c>
    </row>
    <row r="26" spans="1:9" ht="25.5" customHeight="1">
      <c r="A26" s="6">
        <f t="shared" si="0"/>
        <v>20</v>
      </c>
      <c r="B26" s="1" t="str">
        <f>'Durchgangszeiten(Eingabe)'!A24</f>
        <v>Wolfgang Zuser</v>
      </c>
      <c r="C26" s="7">
        <f>'Durchgangszeiten(Eingabe)'!N24</f>
        <v>0.055347222222222214</v>
      </c>
      <c r="D26" s="8">
        <f>'Durchgangszeiten(Eingabe)'!D24</f>
        <v>0.008217592592592582</v>
      </c>
      <c r="E26" s="6">
        <f t="shared" si="1"/>
        <v>12</v>
      </c>
      <c r="F26" s="9">
        <f>'Durchgangszeiten(Eingabe)'!H24-'Durchgangszeiten(Eingabe)'!F24</f>
        <v>0.02765046296296292</v>
      </c>
      <c r="G26" s="6">
        <f t="shared" si="2"/>
        <v>20</v>
      </c>
      <c r="H26" s="8">
        <f>'Durchgangszeiten(Eingabe)'!L24-'Durchgangszeiten(Eingabe)'!J24</f>
        <v>0.017407407407407316</v>
      </c>
      <c r="I26" s="6">
        <f t="shared" si="3"/>
        <v>22</v>
      </c>
    </row>
    <row r="27" spans="1:9" ht="25.5" customHeight="1">
      <c r="A27" s="6">
        <f t="shared" si="0"/>
        <v>21</v>
      </c>
      <c r="B27" s="1" t="str">
        <f>'Durchgangszeiten(Eingabe)'!A25</f>
        <v>Max Berndl</v>
      </c>
      <c r="C27" s="7">
        <f>'Durchgangszeiten(Eingabe)'!N25</f>
        <v>0.05559027777777781</v>
      </c>
      <c r="D27" s="8">
        <f>'Durchgangszeiten(Eingabe)'!D25</f>
        <v>0.008298611111111187</v>
      </c>
      <c r="E27" s="6">
        <f t="shared" si="1"/>
        <v>14</v>
      </c>
      <c r="F27" s="9">
        <f>'Durchgangszeiten(Eingabe)'!H25-'Durchgangszeiten(Eingabe)'!F25</f>
        <v>0.02732638888888883</v>
      </c>
      <c r="G27" s="6">
        <f t="shared" si="2"/>
        <v>19</v>
      </c>
      <c r="H27" s="8">
        <f>'Durchgangszeiten(Eingabe)'!L25-'Durchgangszeiten(Eingabe)'!J25</f>
        <v>0.018576388888888906</v>
      </c>
      <c r="I27" s="6">
        <f t="shared" si="3"/>
        <v>29</v>
      </c>
    </row>
    <row r="28" spans="1:9" ht="25.5" customHeight="1">
      <c r="A28" s="6">
        <f t="shared" si="0"/>
        <v>22</v>
      </c>
      <c r="B28" s="1" t="str">
        <f>'Durchgangszeiten(Eingabe)'!A26</f>
        <v>Klaus Kaiser</v>
      </c>
      <c r="C28" s="7">
        <f>'Durchgangszeiten(Eingabe)'!N26</f>
        <v>0.055787037037037024</v>
      </c>
      <c r="D28" s="8">
        <f>'Durchgangszeiten(Eingabe)'!D26</f>
        <v>0.009212962962963034</v>
      </c>
      <c r="E28" s="6">
        <f t="shared" si="1"/>
        <v>25</v>
      </c>
      <c r="F28" s="9">
        <f>'Durchgangszeiten(Eingabe)'!H26-'Durchgangszeiten(Eingabe)'!F26</f>
        <v>0.028587962962962954</v>
      </c>
      <c r="G28" s="6">
        <f t="shared" si="2"/>
        <v>26</v>
      </c>
      <c r="H28" s="8">
        <f>'Durchgangszeiten(Eingabe)'!L26-'Durchgangszeiten(Eingabe)'!J26</f>
        <v>0.016087962962962887</v>
      </c>
      <c r="I28" s="6">
        <f t="shared" si="3"/>
        <v>15</v>
      </c>
    </row>
    <row r="29" spans="1:9" ht="25.5" customHeight="1">
      <c r="A29" s="6">
        <f t="shared" si="0"/>
        <v>23</v>
      </c>
      <c r="B29" s="1" t="str">
        <f>'Durchgangszeiten(Eingabe)'!A27</f>
        <v>Tanja Neubauer</v>
      </c>
      <c r="C29" s="7">
        <f>'Durchgangszeiten(Eingabe)'!N27</f>
        <v>0.05582175925925925</v>
      </c>
      <c r="D29" s="8">
        <f>'Durchgangszeiten(Eingabe)'!D27</f>
        <v>0.00549768518518523</v>
      </c>
      <c r="E29" s="6">
        <f t="shared" si="1"/>
        <v>2</v>
      </c>
      <c r="F29" s="9">
        <f>'Durchgangszeiten(Eingabe)'!H27-'Durchgangszeiten(Eingabe)'!F27</f>
        <v>0.029305555555555474</v>
      </c>
      <c r="G29" s="6">
        <f t="shared" si="2"/>
        <v>29</v>
      </c>
      <c r="H29" s="8">
        <f>'Durchgangszeiten(Eingabe)'!L27-'Durchgangszeiten(Eingabe)'!J27</f>
        <v>0.019444444444444375</v>
      </c>
      <c r="I29" s="6">
        <f t="shared" si="3"/>
        <v>32</v>
      </c>
    </row>
    <row r="30" spans="1:9" ht="25.5" customHeight="1">
      <c r="A30" s="6">
        <f t="shared" si="0"/>
        <v>24</v>
      </c>
      <c r="B30" s="1" t="str">
        <f>'Durchgangszeiten(Eingabe)'!A28</f>
        <v>Christoph Poindl</v>
      </c>
      <c r="C30" s="7">
        <f>'Durchgangszeiten(Eingabe)'!N28</f>
        <v>0.056087962962963034</v>
      </c>
      <c r="D30" s="8">
        <f>'Durchgangszeiten(Eingabe)'!D28</f>
        <v>0.009155092592592617</v>
      </c>
      <c r="E30" s="6">
        <f t="shared" si="1"/>
        <v>24</v>
      </c>
      <c r="F30" s="9">
        <f>'Durchgangszeiten(Eingabe)'!H28-'Durchgangszeiten(Eingabe)'!F28</f>
        <v>0.027129629629629615</v>
      </c>
      <c r="G30" s="6">
        <f t="shared" si="2"/>
        <v>17</v>
      </c>
      <c r="H30" s="8">
        <f>'Durchgangszeiten(Eingabe)'!L28-'Durchgangszeiten(Eingabe)'!J28</f>
        <v>0.017905092592592653</v>
      </c>
      <c r="I30" s="6">
        <f t="shared" si="3"/>
        <v>26</v>
      </c>
    </row>
    <row r="31" spans="1:9" ht="25.5" customHeight="1">
      <c r="A31" s="6">
        <f t="shared" si="0"/>
        <v>25</v>
      </c>
      <c r="B31" s="1" t="str">
        <f>'Durchgangszeiten(Eingabe)'!A29</f>
        <v>Andi Gössl</v>
      </c>
      <c r="C31" s="7">
        <f>'Durchgangszeiten(Eingabe)'!N29</f>
        <v>0.056666666666666754</v>
      </c>
      <c r="D31" s="8">
        <f>'Durchgangszeiten(Eingabe)'!D29</f>
        <v>0.01215277777777779</v>
      </c>
      <c r="E31" s="6">
        <f t="shared" si="1"/>
        <v>34</v>
      </c>
      <c r="F31" s="9">
        <f>'Durchgangszeiten(Eingabe)'!H29-'Durchgangszeiten(Eingabe)'!F29</f>
        <v>0.028101851851851878</v>
      </c>
      <c r="G31" s="6">
        <f t="shared" si="2"/>
        <v>24</v>
      </c>
      <c r="H31" s="8">
        <f>'Durchgangszeiten(Eingabe)'!L29-'Durchgangszeiten(Eingabe)'!J29</f>
        <v>0.014027777777777861</v>
      </c>
      <c r="I31" s="6">
        <f t="shared" si="3"/>
        <v>2</v>
      </c>
    </row>
    <row r="32" spans="1:9" ht="25.5" customHeight="1">
      <c r="A32" s="6">
        <f t="shared" si="0"/>
        <v>26</v>
      </c>
      <c r="B32" s="1" t="str">
        <f>'Durchgangszeiten(Eingabe)'!A30</f>
        <v>Bernd Höfinger</v>
      </c>
      <c r="C32" s="7">
        <f>'Durchgangszeiten(Eingabe)'!N30</f>
        <v>0.056770833333333326</v>
      </c>
      <c r="D32" s="8">
        <f>'Durchgangszeiten(Eingabe)'!D30</f>
        <v>0.009722222222222299</v>
      </c>
      <c r="E32" s="6">
        <f t="shared" si="1"/>
        <v>27</v>
      </c>
      <c r="F32" s="9">
        <f>'Durchgangszeiten(Eingabe)'!H30-'Durchgangszeiten(Eingabe)'!F30</f>
        <v>0.0269328703703704</v>
      </c>
      <c r="G32" s="6">
        <f t="shared" si="2"/>
        <v>14</v>
      </c>
      <c r="H32" s="8">
        <f>'Durchgangszeiten(Eingabe)'!L30-'Durchgangszeiten(Eingabe)'!J30</f>
        <v>0.018599537037036984</v>
      </c>
      <c r="I32" s="6">
        <f t="shared" si="3"/>
        <v>30</v>
      </c>
    </row>
    <row r="33" spans="1:9" ht="25.5" customHeight="1">
      <c r="A33" s="6">
        <f t="shared" si="0"/>
        <v>27</v>
      </c>
      <c r="B33" s="1" t="str">
        <f>'Durchgangszeiten(Eingabe)'!A31</f>
        <v>Kurt Schmidmayer</v>
      </c>
      <c r="C33" s="7">
        <f>'Durchgangszeiten(Eingabe)'!N31</f>
        <v>0.05770833333333336</v>
      </c>
      <c r="D33" s="8">
        <f>'Durchgangszeiten(Eingabe)'!D31</f>
        <v>0.00896990740740744</v>
      </c>
      <c r="E33" s="6">
        <f t="shared" si="1"/>
        <v>21</v>
      </c>
      <c r="F33" s="9">
        <f>'Durchgangszeiten(Eingabe)'!H31-'Durchgangszeiten(Eingabe)'!F31</f>
        <v>0.0283564814814814</v>
      </c>
      <c r="G33" s="6">
        <f t="shared" si="2"/>
        <v>25</v>
      </c>
      <c r="H33" s="8">
        <f>'Durchgangszeiten(Eingabe)'!L31-'Durchgangszeiten(Eingabe)'!J31</f>
        <v>0.018761574074074083</v>
      </c>
      <c r="I33" s="6">
        <f t="shared" si="3"/>
        <v>31</v>
      </c>
    </row>
    <row r="34" spans="1:9" ht="25.5" customHeight="1">
      <c r="A34" s="6">
        <f t="shared" si="0"/>
        <v>28</v>
      </c>
      <c r="B34" s="1" t="str">
        <f>'Durchgangszeiten(Eingabe)'!A32</f>
        <v>Didi Butschell</v>
      </c>
      <c r="C34" s="7">
        <f>'Durchgangszeiten(Eingabe)'!N32</f>
        <v>0.058379629629629615</v>
      </c>
      <c r="D34" s="8">
        <f>'Durchgangszeiten(Eingabe)'!D32</f>
        <v>0.009108796296296351</v>
      </c>
      <c r="E34" s="6">
        <f t="shared" si="1"/>
        <v>22</v>
      </c>
      <c r="F34" s="9">
        <f>'Durchgangszeiten(Eingabe)'!H32-'Durchgangszeiten(Eingabe)'!F32</f>
        <v>0.030590277777777786</v>
      </c>
      <c r="G34" s="6">
        <f t="shared" si="2"/>
        <v>31</v>
      </c>
      <c r="H34" s="8">
        <f>'Durchgangszeiten(Eingabe)'!L32-'Durchgangszeiten(Eingabe)'!J32</f>
        <v>0.01707175925925919</v>
      </c>
      <c r="I34" s="6">
        <f t="shared" si="3"/>
        <v>20</v>
      </c>
    </row>
    <row r="35" spans="1:9" ht="25.5" customHeight="1">
      <c r="A35" s="6">
        <f t="shared" si="0"/>
        <v>29</v>
      </c>
      <c r="B35" s="1" t="str">
        <f>'Durchgangszeiten(Eingabe)'!A33</f>
        <v>Andreas Keiml</v>
      </c>
      <c r="C35" s="7">
        <f>'Durchgangszeiten(Eingabe)'!N33</f>
        <v>0.059560185185185244</v>
      </c>
      <c r="D35" s="8">
        <f>'Durchgangszeiten(Eingabe)'!D33</f>
        <v>0.00840277777777787</v>
      </c>
      <c r="E35" s="6">
        <f t="shared" si="1"/>
        <v>15</v>
      </c>
      <c r="F35" s="9">
        <f>'Durchgangszeiten(Eingabe)'!H33-'Durchgangszeiten(Eingabe)'!F33</f>
        <v>0.030555555555555558</v>
      </c>
      <c r="G35" s="6">
        <f t="shared" si="2"/>
        <v>30</v>
      </c>
      <c r="H35" s="8">
        <f>'Durchgangszeiten(Eingabe)'!L33-'Durchgangszeiten(Eingabe)'!J33</f>
        <v>0.018032407407407414</v>
      </c>
      <c r="I35" s="6">
        <f t="shared" si="3"/>
        <v>27</v>
      </c>
    </row>
    <row r="36" spans="1:9" ht="25.5" customHeight="1">
      <c r="A36" s="6">
        <f t="shared" si="0"/>
        <v>30</v>
      </c>
      <c r="B36" s="1" t="str">
        <f>'Durchgangszeiten(Eingabe)'!A34</f>
        <v>Christian Kraus</v>
      </c>
      <c r="C36" s="7">
        <f>'Durchgangszeiten(Eingabe)'!N34</f>
        <v>0.060150462962963</v>
      </c>
      <c r="D36" s="8">
        <f>'Durchgangszeiten(Eingabe)'!D34</f>
        <v>0.013368055555555647</v>
      </c>
      <c r="E36" s="6">
        <f t="shared" si="1"/>
        <v>35</v>
      </c>
      <c r="F36" s="9">
        <f>'Durchgangszeiten(Eingabe)'!H34-'Durchgangszeiten(Eingabe)'!F34</f>
        <v>0.027870370370370434</v>
      </c>
      <c r="G36" s="6">
        <f t="shared" si="2"/>
        <v>22</v>
      </c>
      <c r="H36" s="8">
        <f>'Durchgangszeiten(Eingabe)'!L34-'Durchgangszeiten(Eingabe)'!J34</f>
        <v>0.017280092592592555</v>
      </c>
      <c r="I36" s="6">
        <f t="shared" si="3"/>
        <v>21</v>
      </c>
    </row>
    <row r="37" spans="1:9" ht="25.5" customHeight="1">
      <c r="A37" s="6">
        <f t="shared" si="0"/>
        <v>31</v>
      </c>
      <c r="B37" s="1" t="str">
        <f>'Durchgangszeiten(Eingabe)'!A35</f>
        <v>Ilse Weiß</v>
      </c>
      <c r="C37" s="7">
        <f>'Durchgangszeiten(Eingabe)'!N35</f>
        <v>0.060532407407407396</v>
      </c>
      <c r="D37" s="8">
        <f>'Durchgangszeiten(Eingabe)'!D35</f>
        <v>0.011481481481481537</v>
      </c>
      <c r="E37" s="6">
        <f t="shared" si="1"/>
        <v>33</v>
      </c>
      <c r="F37" s="9">
        <f>'Durchgangszeiten(Eingabe)'!H35-'Durchgangszeiten(Eingabe)'!F35</f>
        <v>0.029027777777777763</v>
      </c>
      <c r="G37" s="6">
        <f t="shared" si="2"/>
        <v>28</v>
      </c>
      <c r="H37" s="8">
        <f>'Durchgangszeiten(Eingabe)'!L35-'Durchgangszeiten(Eingabe)'!J35</f>
        <v>0.01752314814814815</v>
      </c>
      <c r="I37" s="6">
        <f t="shared" si="3"/>
        <v>23</v>
      </c>
    </row>
    <row r="38" spans="1:9" ht="25.5" customHeight="1">
      <c r="A38" s="6">
        <f t="shared" si="0"/>
        <v>32</v>
      </c>
      <c r="B38" s="1" t="str">
        <f>'Durchgangszeiten(Eingabe)'!A36</f>
        <v>Gerda Günzl</v>
      </c>
      <c r="C38" s="7">
        <f>'Durchgangszeiten(Eingabe)'!N36</f>
        <v>0.06130787037037044</v>
      </c>
      <c r="D38" s="8">
        <f>'Durchgangszeiten(Eingabe)'!D36</f>
        <v>0.010381944444444513</v>
      </c>
      <c r="E38" s="6">
        <f t="shared" si="1"/>
        <v>30</v>
      </c>
      <c r="F38" s="9">
        <f>'Durchgangszeiten(Eingabe)'!H36-'Durchgangszeiten(Eingabe)'!F36</f>
        <v>0.03097222222222218</v>
      </c>
      <c r="G38" s="6">
        <f t="shared" si="2"/>
        <v>33</v>
      </c>
      <c r="H38" s="8">
        <f>'Durchgangszeiten(Eingabe)'!L36-'Durchgangszeiten(Eingabe)'!J36</f>
        <v>0.01780092592592597</v>
      </c>
      <c r="I38" s="6">
        <f t="shared" si="3"/>
        <v>25</v>
      </c>
    </row>
    <row r="39" spans="1:9" ht="25.5" customHeight="1">
      <c r="A39" s="6">
        <f t="shared" si="0"/>
        <v>33</v>
      </c>
      <c r="B39" s="1" t="str">
        <f>'Durchgangszeiten(Eingabe)'!A37</f>
        <v>Stefan Fritz</v>
      </c>
      <c r="C39" s="7">
        <f>'Durchgangszeiten(Eingabe)'!N37</f>
        <v>0.06414351851851852</v>
      </c>
      <c r="D39" s="8">
        <f>'Durchgangszeiten(Eingabe)'!D37</f>
        <v>0.009606481481481466</v>
      </c>
      <c r="E39" s="6">
        <f t="shared" si="1"/>
        <v>26</v>
      </c>
      <c r="F39" s="9">
        <f>'Durchgangszeiten(Eingabe)'!H37-'Durchgangszeiten(Eingabe)'!F37</f>
        <v>0.031782407407407454</v>
      </c>
      <c r="G39" s="6">
        <f t="shared" si="2"/>
        <v>34</v>
      </c>
      <c r="H39" s="8">
        <f>'Durchgangszeiten(Eingabe)'!L37-'Durchgangszeiten(Eingabe)'!J37</f>
        <v>0.020150462962962967</v>
      </c>
      <c r="I39" s="6">
        <f t="shared" si="3"/>
        <v>33</v>
      </c>
    </row>
    <row r="40" spans="1:9" ht="25.5" customHeight="1">
      <c r="A40" s="6">
        <f t="shared" si="0"/>
        <v>34</v>
      </c>
      <c r="B40" s="1" t="str">
        <f>'Durchgangszeiten(Eingabe)'!A38</f>
        <v>Bernd Mayr</v>
      </c>
      <c r="C40" s="7">
        <f>'Durchgangszeiten(Eingabe)'!N38</f>
        <v>0.06480324074074073</v>
      </c>
      <c r="D40" s="8">
        <f>'Durchgangszeiten(Eingabe)'!D38</f>
        <v>0.011168981481481488</v>
      </c>
      <c r="E40" s="6">
        <f t="shared" si="1"/>
        <v>32</v>
      </c>
      <c r="F40" s="9">
        <f>'Durchgangszeiten(Eingabe)'!H38-'Durchgangszeiten(Eingabe)'!F38</f>
        <v>0.030706018518518507</v>
      </c>
      <c r="G40" s="6">
        <f t="shared" si="2"/>
        <v>32</v>
      </c>
      <c r="H40" s="8">
        <f>'Durchgangszeiten(Eingabe)'!L38-'Durchgangszeiten(Eingabe)'!J38</f>
        <v>0.02052083333333332</v>
      </c>
      <c r="I40" s="6">
        <f t="shared" si="3"/>
        <v>34</v>
      </c>
    </row>
    <row r="41" spans="1:9" ht="25.5" customHeight="1">
      <c r="A41" s="6">
        <f t="shared" si="0"/>
        <v>35</v>
      </c>
      <c r="B41" s="1" t="str">
        <f>'Durchgangszeiten(Eingabe)'!A39</f>
        <v>Alexandra Kreczek</v>
      </c>
      <c r="C41" s="7">
        <f>'Durchgangszeiten(Eingabe)'!N39</f>
        <v>0.0710763888888889</v>
      </c>
      <c r="D41" s="8">
        <f>'Durchgangszeiten(Eingabe)'!D39</f>
        <v>0.010162037037037108</v>
      </c>
      <c r="E41" s="6">
        <f t="shared" si="1"/>
        <v>28</v>
      </c>
      <c r="F41" s="9">
        <f>'Durchgangszeiten(Eingabe)'!H39-'Durchgangszeiten(Eingabe)'!F39</f>
        <v>0.03453703703703703</v>
      </c>
      <c r="G41" s="6">
        <f t="shared" si="2"/>
        <v>35</v>
      </c>
      <c r="H41" s="8">
        <f>'Durchgangszeiten(Eingabe)'!L39-'Durchgangszeiten(Eingabe)'!J39</f>
        <v>0.023819444444444393</v>
      </c>
      <c r="I41" s="6">
        <f t="shared" si="3"/>
        <v>35</v>
      </c>
    </row>
    <row r="42" spans="1:9" ht="25.5" customHeight="1">
      <c r="A42" s="6"/>
      <c r="C42" s="7"/>
      <c r="D42" s="8"/>
      <c r="E42" s="6"/>
      <c r="F42" s="9"/>
      <c r="G42" s="6"/>
      <c r="H42" s="8"/>
      <c r="I42" s="6"/>
    </row>
    <row r="43" spans="1:21" s="4" customFormat="1" ht="24" customHeight="1">
      <c r="A43" s="10" t="s">
        <v>9</v>
      </c>
      <c r="C43" s="11"/>
      <c r="D43" s="12"/>
      <c r="E43" s="13"/>
      <c r="F43" s="14"/>
      <c r="G43" s="13"/>
      <c r="H43" s="12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" customFormat="1" ht="25.5" customHeight="1">
      <c r="A44" s="10" t="s">
        <v>10</v>
      </c>
      <c r="B44" s="15"/>
      <c r="C44" s="3"/>
      <c r="D44" s="12"/>
      <c r="E44" s="13"/>
      <c r="F44" s="14"/>
      <c r="G44" s="13"/>
      <c r="H44" s="12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" customFormat="1" ht="25.5" customHeight="1">
      <c r="A45" s="16" t="s">
        <v>11</v>
      </c>
      <c r="C45" s="11"/>
      <c r="D45" s="12"/>
      <c r="E45" s="13"/>
      <c r="F45" s="14"/>
      <c r="G45" s="13"/>
      <c r="H45" s="12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3:21" s="4" customFormat="1" ht="25.5" customHeight="1">
      <c r="C46" s="11"/>
      <c r="D46" s="12"/>
      <c r="E46" s="13"/>
      <c r="F46" s="14"/>
      <c r="G46" s="13"/>
      <c r="H46" s="12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4" customFormat="1" ht="25.5" customHeight="1">
      <c r="A47" s="16" t="s">
        <v>12</v>
      </c>
      <c r="C47" s="11"/>
      <c r="D47" s="12"/>
      <c r="E47" s="13"/>
      <c r="F47" s="14"/>
      <c r="G47" s="13"/>
      <c r="H47" s="12"/>
      <c r="I47" s="1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9" ht="25.5" customHeight="1">
      <c r="A48" s="6"/>
      <c r="C48" s="7"/>
      <c r="D48" s="8"/>
      <c r="E48" s="6"/>
      <c r="F48" s="9"/>
      <c r="G48" s="6"/>
      <c r="H48" s="8"/>
      <c r="I48" s="6"/>
    </row>
    <row r="49" spans="1:9" ht="25.5" customHeight="1">
      <c r="A49" s="6"/>
      <c r="C49" s="7"/>
      <c r="D49" s="8"/>
      <c r="E49" s="6"/>
      <c r="F49" s="9"/>
      <c r="G49" s="6"/>
      <c r="H49" s="8"/>
      <c r="I49" s="6"/>
    </row>
    <row r="50" spans="1:9" ht="25.5" customHeight="1">
      <c r="A50" s="6"/>
      <c r="C50" s="7"/>
      <c r="D50" s="8"/>
      <c r="E50" s="6"/>
      <c r="F50" s="9"/>
      <c r="G50" s="6"/>
      <c r="H50" s="8"/>
      <c r="I50" s="6"/>
    </row>
    <row r="51" spans="1:9" ht="25.5" customHeight="1">
      <c r="A51" s="6"/>
      <c r="C51" s="7"/>
      <c r="D51" s="8"/>
      <c r="E51" s="6"/>
      <c r="F51" s="9"/>
      <c r="G51" s="6"/>
      <c r="H51" s="8"/>
      <c r="I51" s="6"/>
    </row>
    <row r="52" spans="1:9" ht="25.5" customHeight="1">
      <c r="A52" s="6"/>
      <c r="C52" s="7"/>
      <c r="D52" s="8"/>
      <c r="E52" s="6"/>
      <c r="F52" s="9"/>
      <c r="G52" s="6"/>
      <c r="H52" s="8"/>
      <c r="I52" s="6"/>
    </row>
    <row r="53" spans="1:9" ht="25.5" customHeight="1">
      <c r="A53" s="6"/>
      <c r="C53" s="7"/>
      <c r="D53" s="8"/>
      <c r="E53" s="6"/>
      <c r="F53" s="9"/>
      <c r="G53" s="6"/>
      <c r="H53" s="8"/>
      <c r="I53" s="6"/>
    </row>
    <row r="54" spans="1:9" ht="25.5" customHeight="1">
      <c r="A54" s="6"/>
      <c r="C54" s="7"/>
      <c r="D54" s="8"/>
      <c r="E54" s="6"/>
      <c r="F54" s="9"/>
      <c r="G54" s="6"/>
      <c r="H54" s="8"/>
      <c r="I54" s="6"/>
    </row>
    <row r="55" spans="1:9" ht="25.5" customHeight="1">
      <c r="A55" s="6"/>
      <c r="C55" s="7"/>
      <c r="D55" s="8"/>
      <c r="E55" s="6"/>
      <c r="F55" s="9"/>
      <c r="G55" s="6"/>
      <c r="H55" s="8"/>
      <c r="I55" s="6"/>
    </row>
    <row r="56" spans="1:9" ht="25.5" customHeight="1">
      <c r="A56" s="6"/>
      <c r="C56" s="7"/>
      <c r="D56" s="8"/>
      <c r="E56" s="6"/>
      <c r="F56" s="9"/>
      <c r="G56" s="6"/>
      <c r="H56" s="8"/>
      <c r="I56" s="6"/>
    </row>
    <row r="57" spans="1:9" ht="25.5" customHeight="1">
      <c r="A57" s="6"/>
      <c r="C57" s="7"/>
      <c r="D57" s="8"/>
      <c r="E57" s="6"/>
      <c r="F57" s="9"/>
      <c r="G57" s="6"/>
      <c r="H57" s="8"/>
      <c r="I57" s="6"/>
    </row>
    <row r="58" spans="1:9" ht="25.5" customHeight="1">
      <c r="A58" s="6"/>
      <c r="C58" s="7"/>
      <c r="D58" s="8"/>
      <c r="E58" s="6"/>
      <c r="F58" s="9"/>
      <c r="G58" s="6"/>
      <c r="H58" s="8"/>
      <c r="I58" s="6"/>
    </row>
    <row r="59" spans="1:9" ht="25.5" customHeight="1">
      <c r="A59" s="6"/>
      <c r="C59" s="7"/>
      <c r="D59" s="8"/>
      <c r="E59" s="6"/>
      <c r="F59" s="9"/>
      <c r="G59" s="6"/>
      <c r="H59" s="8"/>
      <c r="I59" s="6"/>
    </row>
    <row r="60" spans="1:9" ht="25.5" customHeight="1">
      <c r="A60" s="6"/>
      <c r="C60" s="7"/>
      <c r="D60" s="8"/>
      <c r="E60" s="6"/>
      <c r="F60" s="9"/>
      <c r="G60" s="6"/>
      <c r="H60" s="8"/>
      <c r="I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47" r:id="rId1" display="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customHeight="1"/>
  <cols>
    <col min="1" max="1" width="26.8515625" style="17" customWidth="1"/>
    <col min="2" max="2" width="8.140625" style="18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19" customWidth="1"/>
    <col min="14" max="16384" width="11.421875" style="1" customWidth="1"/>
  </cols>
  <sheetData>
    <row r="1" spans="1:21" ht="15" customHeight="1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0"/>
      <c r="N1" s="2"/>
      <c r="O1" s="2"/>
      <c r="P1" s="2"/>
      <c r="Q1" s="2"/>
      <c r="R1" s="2"/>
      <c r="S1" s="2"/>
      <c r="T1" s="2"/>
      <c r="U1" s="2"/>
    </row>
    <row r="2" spans="3:21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0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21" t="s">
        <v>14</v>
      </c>
      <c r="B3" s="22">
        <v>0.6319444444444444</v>
      </c>
      <c r="C3" s="23"/>
      <c r="D3" s="23"/>
      <c r="E3" s="23"/>
      <c r="F3" s="24"/>
      <c r="G3" s="24"/>
      <c r="H3" s="24"/>
      <c r="I3" s="24"/>
      <c r="J3" s="24"/>
      <c r="K3" s="24"/>
      <c r="L3" s="24"/>
      <c r="M3" s="20"/>
      <c r="N3" s="2"/>
      <c r="O3" s="2"/>
      <c r="P3" s="2"/>
      <c r="Q3" s="2"/>
      <c r="R3" s="2"/>
      <c r="S3" s="2"/>
      <c r="T3" s="2"/>
      <c r="U3" s="2"/>
    </row>
    <row r="4" spans="1:15" ht="15" customHeight="1">
      <c r="A4" s="25" t="s">
        <v>15</v>
      </c>
      <c r="B4" s="26" t="s">
        <v>16</v>
      </c>
      <c r="C4" s="90" t="s">
        <v>17</v>
      </c>
      <c r="D4" s="90"/>
      <c r="E4" s="90" t="s">
        <v>18</v>
      </c>
      <c r="F4" s="90"/>
      <c r="G4" s="90" t="s">
        <v>7</v>
      </c>
      <c r="H4" s="90"/>
      <c r="I4" s="90" t="s">
        <v>19</v>
      </c>
      <c r="J4" s="90"/>
      <c r="K4" s="91" t="s">
        <v>20</v>
      </c>
      <c r="L4" s="91"/>
      <c r="M4" s="20"/>
      <c r="N4" s="2"/>
      <c r="O4" s="2"/>
    </row>
    <row r="5" spans="1:15" s="36" customFormat="1" ht="15" customHeight="1">
      <c r="A5" s="28" t="str">
        <f>'Durchgangszeiten(Eingabe)'!A5</f>
        <v>Andi Kainz</v>
      </c>
      <c r="B5" s="29">
        <f>'Durchgangszeiten(Eingabe)'!B5</f>
        <v>1</v>
      </c>
      <c r="C5" s="30">
        <f>'Durchgangszeiten(Eingabe)'!C5-'Durchgangszeiten(Eingabe)'!$B$3</f>
        <v>0.005960648148148229</v>
      </c>
      <c r="D5" s="31">
        <f aca="true" t="shared" si="0" ref="D5:D39">RANK(C5,C$5:C$39,1)</f>
        <v>3</v>
      </c>
      <c r="E5" s="30">
        <f>'Durchgangszeiten(Eingabe)'!F5-'Durchgangszeiten(Eingabe)'!$B$3</f>
        <v>0.00666666666666671</v>
      </c>
      <c r="F5" s="31">
        <f aca="true" t="shared" si="1" ref="F5:F39">RANK(E5,E$5:E$39,1)</f>
        <v>3</v>
      </c>
      <c r="G5" s="30">
        <f>'Durchgangszeiten(Eingabe)'!H5-'Durchgangszeiten(Eingabe)'!$B$3</f>
        <v>0.029594907407407445</v>
      </c>
      <c r="H5" s="31">
        <f aca="true" t="shared" si="2" ref="H5:H39">RANK(G5,G$5:G$39,1)</f>
        <v>1</v>
      </c>
      <c r="I5" s="30">
        <f>'Durchgangszeiten(Eingabe)'!J5-'Durchgangszeiten(Eingabe)'!$B$3</f>
        <v>0.030046296296296293</v>
      </c>
      <c r="J5" s="31">
        <f aca="true" t="shared" si="3" ref="J5:J39">RANK(I5,I$5:I$39,1)</f>
        <v>1</v>
      </c>
      <c r="K5" s="32">
        <f>'Durchgangszeiten(Eingabe)'!N5</f>
        <v>0.04321759259259261</v>
      </c>
      <c r="L5" s="33">
        <f aca="true" t="shared" si="4" ref="L5:L39">RANK(K5,K$5:K$39,1)</f>
        <v>1</v>
      </c>
      <c r="M5" s="34"/>
      <c r="N5" s="35"/>
      <c r="O5" s="35"/>
    </row>
    <row r="6" spans="1:15" s="36" customFormat="1" ht="15" customHeight="1">
      <c r="A6" s="28" t="str">
        <f>'Durchgangszeiten(Eingabe)'!A6</f>
        <v>Martin Keiml</v>
      </c>
      <c r="B6" s="29">
        <f>'Durchgangszeiten(Eingabe)'!B6</f>
        <v>2</v>
      </c>
      <c r="C6" s="30">
        <f>'Durchgangszeiten(Eingabe)'!C6-'Durchgangszeiten(Eingabe)'!$B$3</f>
        <v>0.005347222222222281</v>
      </c>
      <c r="D6" s="31">
        <f t="shared" si="0"/>
        <v>1</v>
      </c>
      <c r="E6" s="30">
        <f>'Durchgangszeiten(Eingabe)'!F6-'Durchgangszeiten(Eingabe)'!$B$3</f>
        <v>0.005902777777777812</v>
      </c>
      <c r="F6" s="31">
        <f t="shared" si="1"/>
        <v>1</v>
      </c>
      <c r="G6" s="30">
        <f>'Durchgangszeiten(Eingabe)'!H6-'Durchgangszeiten(Eingabe)'!$B$3</f>
        <v>0.03021990740740743</v>
      </c>
      <c r="H6" s="31">
        <f t="shared" si="2"/>
        <v>2</v>
      </c>
      <c r="I6" s="30">
        <f>'Durchgangszeiten(Eingabe)'!J6-'Durchgangszeiten(Eingabe)'!$B$3</f>
        <v>0.030497685185185253</v>
      </c>
      <c r="J6" s="31">
        <f t="shared" si="3"/>
        <v>2</v>
      </c>
      <c r="K6" s="32">
        <f>'Durchgangszeiten(Eingabe)'!N6</f>
        <v>0.046377314814814885</v>
      </c>
      <c r="L6" s="29">
        <f t="shared" si="4"/>
        <v>2</v>
      </c>
      <c r="M6" s="34"/>
      <c r="N6" s="35"/>
      <c r="O6" s="35"/>
    </row>
    <row r="7" spans="1:15" s="36" customFormat="1" ht="15" customHeight="1">
      <c r="A7" s="28" t="str">
        <f>'Durchgangszeiten(Eingabe)'!A7</f>
        <v>Stefan Tschapeller</v>
      </c>
      <c r="B7" s="29">
        <f>'Durchgangszeiten(Eingabe)'!B7</f>
        <v>31</v>
      </c>
      <c r="C7" s="30">
        <f>'Durchgangszeiten(Eingabe)'!C7-'Durchgangszeiten(Eingabe)'!$B$3</f>
        <v>0.0066782407407407485</v>
      </c>
      <c r="D7" s="31">
        <f t="shared" si="0"/>
        <v>6</v>
      </c>
      <c r="E7" s="30">
        <f>'Durchgangszeiten(Eingabe)'!F7-'Durchgangszeiten(Eingabe)'!$B$3</f>
        <v>0.007789351851851922</v>
      </c>
      <c r="F7" s="31">
        <f t="shared" si="1"/>
        <v>6</v>
      </c>
      <c r="G7" s="30">
        <f>'Durchgangszeiten(Eingabe)'!H7-'Durchgangszeiten(Eingabe)'!$B$3</f>
        <v>0.03359953703703711</v>
      </c>
      <c r="H7" s="31">
        <f t="shared" si="2"/>
        <v>4</v>
      </c>
      <c r="I7" s="30">
        <f>'Durchgangszeiten(Eingabe)'!J7-'Durchgangszeiten(Eingabe)'!$B$3</f>
        <v>0.03396990740740746</v>
      </c>
      <c r="J7" s="31">
        <f t="shared" si="3"/>
        <v>4</v>
      </c>
      <c r="K7" s="32">
        <f>'Durchgangszeiten(Eingabe)'!N7</f>
        <v>0.049548611111111196</v>
      </c>
      <c r="L7" s="29">
        <f t="shared" si="4"/>
        <v>3</v>
      </c>
      <c r="M7" s="34"/>
      <c r="N7" s="35"/>
      <c r="O7" s="35"/>
    </row>
    <row r="8" spans="1:13" s="36" customFormat="1" ht="15" customHeight="1">
      <c r="A8" s="28" t="str">
        <f>'Durchgangszeiten(Eingabe)'!A8</f>
        <v>Paul Richter</v>
      </c>
      <c r="B8" s="29">
        <f>'Durchgangszeiten(Eingabe)'!B8</f>
        <v>3</v>
      </c>
      <c r="C8" s="30">
        <f>'Durchgangszeiten(Eingabe)'!C8-'Durchgangszeiten(Eingabe)'!$B$3</f>
        <v>0.006828703703703698</v>
      </c>
      <c r="D8" s="31">
        <f t="shared" si="0"/>
        <v>7</v>
      </c>
      <c r="E8" s="30">
        <f>'Durchgangszeiten(Eingabe)'!F8-'Durchgangszeiten(Eingabe)'!$B$3</f>
        <v>0.007847222222222228</v>
      </c>
      <c r="F8" s="31">
        <f t="shared" si="1"/>
        <v>7</v>
      </c>
      <c r="G8" s="30">
        <f>'Durchgangszeiten(Eingabe)'!H8-'Durchgangszeiten(Eingabe)'!$B$3</f>
        <v>0.033773148148148135</v>
      </c>
      <c r="H8" s="31">
        <f t="shared" si="2"/>
        <v>5</v>
      </c>
      <c r="I8" s="30">
        <f>'Durchgangszeiten(Eingabe)'!J8-'Durchgangszeiten(Eingabe)'!$B$3</f>
        <v>0.03402777777777777</v>
      </c>
      <c r="J8" s="31">
        <f t="shared" si="3"/>
        <v>5</v>
      </c>
      <c r="K8" s="32">
        <f>'Durchgangszeiten(Eingabe)'!N8</f>
        <v>0.04994212962962963</v>
      </c>
      <c r="L8" s="29">
        <f t="shared" si="4"/>
        <v>4</v>
      </c>
      <c r="M8" s="34"/>
    </row>
    <row r="9" spans="1:15" s="36" customFormat="1" ht="15" customHeight="1">
      <c r="A9" s="28" t="str">
        <f>'Durchgangszeiten(Eingabe)'!A9</f>
        <v>Herbert Tyra</v>
      </c>
      <c r="B9" s="29">
        <f>'Durchgangszeiten(Eingabe)'!B9</f>
        <v>9</v>
      </c>
      <c r="C9" s="30">
        <f>'Durchgangszeiten(Eingabe)'!C9-'Durchgangszeiten(Eingabe)'!$B$3</f>
        <v>0.006145833333333406</v>
      </c>
      <c r="D9" s="31">
        <f t="shared" si="0"/>
        <v>4</v>
      </c>
      <c r="E9" s="30">
        <f>'Durchgangszeiten(Eingabe)'!F9-'Durchgangszeiten(Eingabe)'!$B$3</f>
        <v>0.007314814814814885</v>
      </c>
      <c r="F9" s="31">
        <f t="shared" si="1"/>
        <v>4</v>
      </c>
      <c r="G9" s="30">
        <f>'Durchgangszeiten(Eingabe)'!H9-'Durchgangszeiten(Eingabe)'!$B$3</f>
        <v>0.03240740740740744</v>
      </c>
      <c r="H9" s="31">
        <f t="shared" si="2"/>
        <v>3</v>
      </c>
      <c r="I9" s="30">
        <f>'Durchgangszeiten(Eingabe)'!J9-'Durchgangszeiten(Eingabe)'!$B$3</f>
        <v>0.03312500000000007</v>
      </c>
      <c r="J9" s="31">
        <f t="shared" si="3"/>
        <v>3</v>
      </c>
      <c r="K9" s="32">
        <f>'Durchgangszeiten(Eingabe)'!N9</f>
        <v>0.05076388888888894</v>
      </c>
      <c r="L9" s="29">
        <f t="shared" si="4"/>
        <v>5</v>
      </c>
      <c r="M9" s="34"/>
      <c r="N9" s="35"/>
      <c r="O9" s="35"/>
    </row>
    <row r="10" spans="1:13" s="36" customFormat="1" ht="15" customHeight="1">
      <c r="A10" s="28" t="str">
        <f>'Durchgangszeiten(Eingabe)'!A10</f>
        <v>Walter Fasching</v>
      </c>
      <c r="B10" s="29">
        <f>'Durchgangszeiten(Eingabe)'!B10</f>
        <v>5</v>
      </c>
      <c r="C10" s="30">
        <f>'Durchgangszeiten(Eingabe)'!C10-'Durchgangszeiten(Eingabe)'!$B$3</f>
        <v>0.008125000000000049</v>
      </c>
      <c r="D10" s="31">
        <f t="shared" si="0"/>
        <v>11</v>
      </c>
      <c r="E10" s="30">
        <f>'Durchgangszeiten(Eingabe)'!F10-'Durchgangszeiten(Eingabe)'!$B$3</f>
        <v>0.009687500000000071</v>
      </c>
      <c r="F10" s="31">
        <f t="shared" si="1"/>
        <v>15</v>
      </c>
      <c r="G10" s="30">
        <f>'Durchgangszeiten(Eingabe)'!H10-'Durchgangszeiten(Eingabe)'!$B$3</f>
        <v>0.03578703703703712</v>
      </c>
      <c r="H10" s="31">
        <f t="shared" si="2"/>
        <v>11</v>
      </c>
      <c r="I10" s="30">
        <f>'Durchgangszeiten(Eingabe)'!J10-'Durchgangszeiten(Eingabe)'!$B$3</f>
        <v>0.036527777777777826</v>
      </c>
      <c r="J10" s="31">
        <f t="shared" si="3"/>
        <v>14</v>
      </c>
      <c r="K10" s="32">
        <f>'Durchgangszeiten(Eingabe)'!N10</f>
        <v>0.05140046296296297</v>
      </c>
      <c r="L10" s="29">
        <f t="shared" si="4"/>
        <v>6</v>
      </c>
      <c r="M10" s="34"/>
    </row>
    <row r="11" spans="1:13" s="36" customFormat="1" ht="15" customHeight="1">
      <c r="A11" s="28" t="str">
        <f>'Durchgangszeiten(Eingabe)'!A11</f>
        <v>Stefan Wazik</v>
      </c>
      <c r="B11" s="29">
        <f>'Durchgangszeiten(Eingabe)'!B11</f>
        <v>15</v>
      </c>
      <c r="C11" s="30">
        <f>'Durchgangszeiten(Eingabe)'!C11-'Durchgangszeiten(Eingabe)'!$B$3</f>
        <v>0.008715277777777808</v>
      </c>
      <c r="D11" s="31">
        <f t="shared" si="0"/>
        <v>18</v>
      </c>
      <c r="E11" s="30">
        <f>'Durchgangszeiten(Eingabe)'!F11-'Durchgangszeiten(Eingabe)'!$B$3</f>
        <v>0.009687500000000071</v>
      </c>
      <c r="F11" s="31">
        <f t="shared" si="1"/>
        <v>15</v>
      </c>
      <c r="G11" s="30">
        <f>'Durchgangszeiten(Eingabe)'!H11-'Durchgangszeiten(Eingabe)'!$B$3</f>
        <v>0.03543981481481484</v>
      </c>
      <c r="H11" s="31">
        <f t="shared" si="2"/>
        <v>9</v>
      </c>
      <c r="I11" s="30">
        <f>'Durchgangszeiten(Eingabe)'!J11-'Durchgangszeiten(Eingabe)'!$B$3</f>
        <v>0.03590277777777784</v>
      </c>
      <c r="J11" s="31">
        <f t="shared" si="3"/>
        <v>8</v>
      </c>
      <c r="K11" s="32">
        <f>'Durchgangszeiten(Eingabe)'!N11</f>
        <v>0.05160879629629633</v>
      </c>
      <c r="L11" s="29">
        <f t="shared" si="4"/>
        <v>7</v>
      </c>
      <c r="M11" s="34"/>
    </row>
    <row r="12" spans="1:13" s="36" customFormat="1" ht="15" customHeight="1">
      <c r="A12" s="28" t="str">
        <f>'Durchgangszeiten(Eingabe)'!A12</f>
        <v>Anja Bröcker</v>
      </c>
      <c r="B12" s="29">
        <f>'Durchgangszeiten(Eingabe)'!B12</f>
        <v>11</v>
      </c>
      <c r="C12" s="30">
        <f>'Durchgangszeiten(Eingabe)'!C12-'Durchgangszeiten(Eingabe)'!$B$3</f>
        <v>0.00666666666666671</v>
      </c>
      <c r="D12" s="31">
        <f t="shared" si="0"/>
        <v>5</v>
      </c>
      <c r="E12" s="30">
        <f>'Durchgangszeiten(Eingabe)'!F12-'Durchgangszeiten(Eingabe)'!$B$3</f>
        <v>0.0076736111111112</v>
      </c>
      <c r="F12" s="31">
        <f t="shared" si="1"/>
        <v>5</v>
      </c>
      <c r="G12" s="30">
        <f>'Durchgangszeiten(Eingabe)'!H12-'Durchgangszeiten(Eingabe)'!$B$3</f>
        <v>0.035370370370370385</v>
      </c>
      <c r="H12" s="31">
        <f t="shared" si="2"/>
        <v>8</v>
      </c>
      <c r="I12" s="30">
        <f>'Durchgangszeiten(Eingabe)'!J12-'Durchgangszeiten(Eingabe)'!$B$3</f>
        <v>0.03585648148148157</v>
      </c>
      <c r="J12" s="31">
        <f t="shared" si="3"/>
        <v>7</v>
      </c>
      <c r="K12" s="32">
        <f>'Durchgangszeiten(Eingabe)'!N12</f>
        <v>0.05170138888888898</v>
      </c>
      <c r="L12" s="29">
        <f t="shared" si="4"/>
        <v>8</v>
      </c>
      <c r="M12" s="34"/>
    </row>
    <row r="13" spans="1:13" s="36" customFormat="1" ht="15" customHeight="1">
      <c r="A13" s="28" t="str">
        <f>'Durchgangszeiten(Eingabe)'!A13</f>
        <v>Martin Stumpf</v>
      </c>
      <c r="B13" s="29">
        <f>'Durchgangszeiten(Eingabe)'!B13</f>
        <v>10</v>
      </c>
      <c r="C13" s="30">
        <f>'Durchgangszeiten(Eingabe)'!C13-'Durchgangszeiten(Eingabe)'!$B$3</f>
        <v>0.00796296296296295</v>
      </c>
      <c r="D13" s="31">
        <f t="shared" si="0"/>
        <v>9</v>
      </c>
      <c r="E13" s="30">
        <f>'Durchgangszeiten(Eingabe)'!F13-'Durchgangszeiten(Eingabe)'!$B$3</f>
        <v>0.009050925925925934</v>
      </c>
      <c r="F13" s="31">
        <f t="shared" si="1"/>
        <v>9</v>
      </c>
      <c r="G13" s="30">
        <f>'Durchgangszeiten(Eingabe)'!H13-'Durchgangszeiten(Eingabe)'!$B$3</f>
        <v>0.03562500000000002</v>
      </c>
      <c r="H13" s="31">
        <f t="shared" si="2"/>
        <v>10</v>
      </c>
      <c r="I13" s="30">
        <f>'Durchgangszeiten(Eingabe)'!J13-'Durchgangszeiten(Eingabe)'!$B$3</f>
        <v>0.036250000000000004</v>
      </c>
      <c r="J13" s="31">
        <f t="shared" si="3"/>
        <v>10</v>
      </c>
      <c r="K13" s="32">
        <f>'Durchgangszeiten(Eingabe)'!N13</f>
        <v>0.05192129629629638</v>
      </c>
      <c r="L13" s="29">
        <f t="shared" si="4"/>
        <v>9</v>
      </c>
      <c r="M13" s="34"/>
    </row>
    <row r="14" spans="1:13" s="36" customFormat="1" ht="15" customHeight="1">
      <c r="A14" s="28" t="str">
        <f>'Durchgangszeiten(Eingabe)'!A14</f>
        <v>Franz Heily</v>
      </c>
      <c r="B14" s="29">
        <f>'Durchgangszeiten(Eingabe)'!B14</f>
        <v>4</v>
      </c>
      <c r="C14" s="30">
        <f>'Durchgangszeiten(Eingabe)'!C14-'Durchgangszeiten(Eingabe)'!$B$3</f>
        <v>0.008703703703703769</v>
      </c>
      <c r="D14" s="31">
        <f t="shared" si="0"/>
        <v>17</v>
      </c>
      <c r="E14" s="30">
        <f>'Durchgangszeiten(Eingabe)'!F14-'Durchgangszeiten(Eingabe)'!$B$3</f>
        <v>0.009895833333333326</v>
      </c>
      <c r="F14" s="31">
        <f t="shared" si="1"/>
        <v>18</v>
      </c>
      <c r="G14" s="30">
        <f>'Durchgangszeiten(Eingabe)'!H14-'Durchgangszeiten(Eingabe)'!$B$3</f>
        <v>0.035358796296296346</v>
      </c>
      <c r="H14" s="31">
        <f t="shared" si="2"/>
        <v>7</v>
      </c>
      <c r="I14" s="30">
        <f>'Durchgangszeiten(Eingabe)'!J14-'Durchgangszeiten(Eingabe)'!$B$3</f>
        <v>0.03584490740740742</v>
      </c>
      <c r="J14" s="31">
        <f t="shared" si="3"/>
        <v>6</v>
      </c>
      <c r="K14" s="32">
        <f>'Durchgangszeiten(Eingabe)'!N14</f>
        <v>0.051990740740740726</v>
      </c>
      <c r="L14" s="29">
        <f t="shared" si="4"/>
        <v>10</v>
      </c>
      <c r="M14" s="34"/>
    </row>
    <row r="15" spans="1:13" s="36" customFormat="1" ht="15" customHeight="1">
      <c r="A15" s="28" t="str">
        <f>'Durchgangszeiten(Eingabe)'!A15</f>
        <v>Charly Bruckner</v>
      </c>
      <c r="B15" s="29">
        <f>'Durchgangszeiten(Eingabe)'!B15</f>
        <v>34</v>
      </c>
      <c r="C15" s="30">
        <f>'Durchgangszeiten(Eingabe)'!C15-'Durchgangszeiten(Eingabe)'!$B$3</f>
        <v>0.008645833333333353</v>
      </c>
      <c r="D15" s="31">
        <f t="shared" si="0"/>
        <v>16</v>
      </c>
      <c r="E15" s="30">
        <f>'Durchgangszeiten(Eingabe)'!F15-'Durchgangszeiten(Eingabe)'!$B$3</f>
        <v>0.009432870370370439</v>
      </c>
      <c r="F15" s="31">
        <f t="shared" si="1"/>
        <v>13</v>
      </c>
      <c r="G15" s="30">
        <f>'Durchgangszeiten(Eingabe)'!H15-'Durchgangszeiten(Eingabe)'!$B$3</f>
        <v>0.03645833333333337</v>
      </c>
      <c r="H15" s="31">
        <f t="shared" si="2"/>
        <v>15</v>
      </c>
      <c r="I15" s="30">
        <f>'Durchgangszeiten(Eingabe)'!J15-'Durchgangszeiten(Eingabe)'!$B$3</f>
        <v>0.036956018518518596</v>
      </c>
      <c r="J15" s="31">
        <f t="shared" si="3"/>
        <v>15</v>
      </c>
      <c r="K15" s="32">
        <f>'Durchgangszeiten(Eingabe)'!N15</f>
        <v>0.05204861111111114</v>
      </c>
      <c r="L15" s="29">
        <f t="shared" si="4"/>
        <v>11</v>
      </c>
      <c r="M15" s="34"/>
    </row>
    <row r="16" spans="1:13" s="36" customFormat="1" ht="15" customHeight="1">
      <c r="A16" s="28" t="str">
        <f>'Durchgangszeiten(Eingabe)'!A16</f>
        <v>Axel Wallquist</v>
      </c>
      <c r="B16" s="29">
        <f>'Durchgangszeiten(Eingabe)'!B16</f>
        <v>7</v>
      </c>
      <c r="C16" s="30">
        <f>'Durchgangszeiten(Eingabe)'!C16-'Durchgangszeiten(Eingabe)'!$B$3</f>
        <v>0.00810185185185186</v>
      </c>
      <c r="D16" s="31">
        <f t="shared" si="0"/>
        <v>10</v>
      </c>
      <c r="E16" s="30">
        <f>'Durchgangszeiten(Eingabe)'!F16-'Durchgangszeiten(Eingabe)'!$B$3</f>
        <v>0.009375000000000022</v>
      </c>
      <c r="F16" s="31">
        <f t="shared" si="1"/>
        <v>11</v>
      </c>
      <c r="G16" s="30">
        <f>'Durchgangszeiten(Eingabe)'!H16-'Durchgangszeiten(Eingabe)'!$B$3</f>
        <v>0.036261574074074154</v>
      </c>
      <c r="H16" s="31">
        <f t="shared" si="2"/>
        <v>14</v>
      </c>
      <c r="I16" s="30">
        <f>'Durchgangszeiten(Eingabe)'!J16-'Durchgangszeiten(Eingabe)'!$B$3</f>
        <v>0.03650462962962964</v>
      </c>
      <c r="J16" s="31">
        <f t="shared" si="3"/>
        <v>13</v>
      </c>
      <c r="K16" s="32">
        <f>'Durchgangszeiten(Eingabe)'!N16</f>
        <v>0.05296296296296299</v>
      </c>
      <c r="L16" s="29">
        <f t="shared" si="4"/>
        <v>12</v>
      </c>
      <c r="M16" s="34"/>
    </row>
    <row r="17" spans="1:13" s="36" customFormat="1" ht="15" customHeight="1">
      <c r="A17" s="28" t="str">
        <f>'Durchgangszeiten(Eingabe)'!A17</f>
        <v>Harald Kaufmann</v>
      </c>
      <c r="B17" s="29">
        <f>'Durchgangszeiten(Eingabe)'!B17</f>
        <v>19</v>
      </c>
      <c r="C17" s="30">
        <f>'Durchgangszeiten(Eingabe)'!C17-'Durchgangszeiten(Eingabe)'!$B$3</f>
        <v>0.00824074074074077</v>
      </c>
      <c r="D17" s="31">
        <f t="shared" si="0"/>
        <v>13</v>
      </c>
      <c r="E17" s="30">
        <f>'Durchgangszeiten(Eingabe)'!F17-'Durchgangszeiten(Eingabe)'!$B$3</f>
        <v>0.009236111111111112</v>
      </c>
      <c r="F17" s="31">
        <f t="shared" si="1"/>
        <v>10</v>
      </c>
      <c r="G17" s="30">
        <f>'Durchgangszeiten(Eingabe)'!H17-'Durchgangszeiten(Eingabe)'!$B$3</f>
        <v>0.03614583333333332</v>
      </c>
      <c r="H17" s="31">
        <f t="shared" si="2"/>
        <v>13</v>
      </c>
      <c r="I17" s="30">
        <f>'Durchgangszeiten(Eingabe)'!J17-'Durchgangszeiten(Eingabe)'!$B$3</f>
        <v>0.03648148148148156</v>
      </c>
      <c r="J17" s="31">
        <f t="shared" si="3"/>
        <v>12</v>
      </c>
      <c r="K17" s="32">
        <f>'Durchgangszeiten(Eingabe)'!N17</f>
        <v>0.05328703703703708</v>
      </c>
      <c r="L17" s="29">
        <f t="shared" si="4"/>
        <v>13</v>
      </c>
      <c r="M17" s="34"/>
    </row>
    <row r="18" spans="1:13" s="36" customFormat="1" ht="15" customHeight="1">
      <c r="A18" s="28" t="str">
        <f>'Durchgangszeiten(Eingabe)'!A18</f>
        <v>Josef Filler</v>
      </c>
      <c r="B18" s="29">
        <f>'Durchgangszeiten(Eingabe)'!B18</f>
        <v>35</v>
      </c>
      <c r="C18" s="30">
        <f>'Durchgangszeiten(Eingabe)'!C18-'Durchgangszeiten(Eingabe)'!$B$3</f>
        <v>0.010289351851851869</v>
      </c>
      <c r="D18" s="31">
        <f t="shared" si="0"/>
        <v>29</v>
      </c>
      <c r="E18" s="30">
        <f>'Durchgangszeiten(Eingabe)'!F18-'Durchgangszeiten(Eingabe)'!$B$3</f>
        <v>0.012245370370370434</v>
      </c>
      <c r="F18" s="31">
        <f t="shared" si="1"/>
        <v>31</v>
      </c>
      <c r="G18" s="30">
        <f>'Durchgangszeiten(Eingabe)'!H18-'Durchgangszeiten(Eingabe)'!$B$3</f>
        <v>0.03877314814814814</v>
      </c>
      <c r="H18" s="31">
        <f t="shared" si="2"/>
        <v>25</v>
      </c>
      <c r="I18" s="30">
        <f>'Durchgangszeiten(Eingabe)'!J18-'Durchgangszeiten(Eingabe)'!$B$3</f>
        <v>0.03902777777777777</v>
      </c>
      <c r="J18" s="31">
        <f t="shared" si="3"/>
        <v>24</v>
      </c>
      <c r="K18" s="32">
        <f>'Durchgangszeiten(Eingabe)'!N18</f>
        <v>0.05335648148148153</v>
      </c>
      <c r="L18" s="29">
        <f t="shared" si="4"/>
        <v>14</v>
      </c>
      <c r="M18" s="34"/>
    </row>
    <row r="19" spans="1:13" s="36" customFormat="1" ht="15" customHeight="1">
      <c r="A19" s="28" t="str">
        <f>'Durchgangszeiten(Eingabe)'!A19</f>
        <v>Hermann Keiml</v>
      </c>
      <c r="B19" s="29">
        <f>'Durchgangszeiten(Eingabe)'!B19</f>
        <v>17</v>
      </c>
      <c r="C19" s="30">
        <f>'Durchgangszeiten(Eingabe)'!C19-'Durchgangszeiten(Eingabe)'!$B$3</f>
        <v>0.009143518518518579</v>
      </c>
      <c r="D19" s="31">
        <f t="shared" si="0"/>
        <v>23</v>
      </c>
      <c r="E19" s="30">
        <f>'Durchgangszeiten(Eingabe)'!F19-'Durchgangszeiten(Eingabe)'!$B$3</f>
        <v>0.010509259259259274</v>
      </c>
      <c r="F19" s="31">
        <f t="shared" si="1"/>
        <v>24</v>
      </c>
      <c r="G19" s="30">
        <f>'Durchgangszeiten(Eingabe)'!H19-'Durchgangszeiten(Eingabe)'!$B$3</f>
        <v>0.0374768518518519</v>
      </c>
      <c r="H19" s="31">
        <f t="shared" si="2"/>
        <v>19</v>
      </c>
      <c r="I19" s="30">
        <f>'Durchgangszeiten(Eingabe)'!J19-'Durchgangszeiten(Eingabe)'!$B$3</f>
        <v>0.03790509259259267</v>
      </c>
      <c r="J19" s="31">
        <f t="shared" si="3"/>
        <v>18</v>
      </c>
      <c r="K19" s="32">
        <f>'Durchgangszeiten(Eingabe)'!N19</f>
        <v>0.053750000000000075</v>
      </c>
      <c r="L19" s="29">
        <f t="shared" si="4"/>
        <v>15</v>
      </c>
      <c r="M19" s="34"/>
    </row>
    <row r="20" spans="1:13" s="36" customFormat="1" ht="15" customHeight="1">
      <c r="A20" s="28" t="str">
        <f>'Durchgangszeiten(Eingabe)'!A20</f>
        <v>Thomas Gössl</v>
      </c>
      <c r="B20" s="29">
        <f>'Durchgangszeiten(Eingabe)'!B20</f>
        <v>8</v>
      </c>
      <c r="C20" s="30">
        <f>'Durchgangszeiten(Eingabe)'!C20-'Durchgangszeiten(Eingabe)'!$B$3</f>
        <v>0.008773148148148224</v>
      </c>
      <c r="D20" s="31">
        <f t="shared" si="0"/>
        <v>19</v>
      </c>
      <c r="E20" s="30">
        <f>'Durchgangszeiten(Eingabe)'!F20-'Durchgangszeiten(Eingabe)'!$B$3</f>
        <v>0.009490740740740744</v>
      </c>
      <c r="F20" s="31">
        <f t="shared" si="1"/>
        <v>14</v>
      </c>
      <c r="G20" s="30">
        <f>'Durchgangszeiten(Eingabe)'!H20-'Durchgangszeiten(Eingabe)'!$B$3</f>
        <v>0.035243055555555625</v>
      </c>
      <c r="H20" s="31">
        <f t="shared" si="2"/>
        <v>6</v>
      </c>
      <c r="I20" s="30">
        <f>'Durchgangszeiten(Eingabe)'!J20-'Durchgangszeiten(Eingabe)'!$B$3</f>
        <v>0.03605324074074079</v>
      </c>
      <c r="J20" s="31">
        <f t="shared" si="3"/>
        <v>9</v>
      </c>
      <c r="K20" s="32">
        <f>'Durchgangszeiten(Eingabe)'!N20</f>
        <v>0.0543865740740741</v>
      </c>
      <c r="L20" s="29">
        <f t="shared" si="4"/>
        <v>16</v>
      </c>
      <c r="M20" s="34"/>
    </row>
    <row r="21" spans="1:15" s="36" customFormat="1" ht="15" customHeight="1">
      <c r="A21" s="28" t="str">
        <f>'Durchgangszeiten(Eingabe)'!A21</f>
        <v>Andrea Schiffer</v>
      </c>
      <c r="B21" s="29">
        <f>'Durchgangszeiten(Eingabe)'!B21</f>
        <v>12</v>
      </c>
      <c r="C21" s="30">
        <f>'Durchgangszeiten(Eingabe)'!C21-'Durchgangszeiten(Eingabe)'!$B$3</f>
        <v>0.008888888888888946</v>
      </c>
      <c r="D21" s="31">
        <f t="shared" si="0"/>
        <v>20</v>
      </c>
      <c r="E21" s="30">
        <f>'Durchgangszeiten(Eingabe)'!F21-'Durchgangszeiten(Eingabe)'!$B$3</f>
        <v>0.010150462962962958</v>
      </c>
      <c r="F21" s="31">
        <f t="shared" si="1"/>
        <v>20</v>
      </c>
      <c r="G21" s="30">
        <f>'Durchgangszeiten(Eingabe)'!H21-'Durchgangszeiten(Eingabe)'!$B$3</f>
        <v>0.03822916666666676</v>
      </c>
      <c r="H21" s="31">
        <f t="shared" si="2"/>
        <v>22</v>
      </c>
      <c r="I21" s="30">
        <f>'Durchgangszeiten(Eingabe)'!J21-'Durchgangszeiten(Eingabe)'!$B$3</f>
        <v>0.0384606481481482</v>
      </c>
      <c r="J21" s="31">
        <f t="shared" si="3"/>
        <v>22</v>
      </c>
      <c r="K21" s="32">
        <f>'Durchgangszeiten(Eingabe)'!N21</f>
        <v>0.05450231481481482</v>
      </c>
      <c r="L21" s="29">
        <f t="shared" si="4"/>
        <v>17</v>
      </c>
      <c r="M21" s="34"/>
      <c r="N21" s="35"/>
      <c r="O21" s="35"/>
    </row>
    <row r="22" spans="1:13" s="36" customFormat="1" ht="15" customHeight="1">
      <c r="A22" s="28" t="str">
        <f>'Durchgangszeiten(Eingabe)'!A22</f>
        <v>Oliver Rous</v>
      </c>
      <c r="B22" s="29">
        <f>'Durchgangszeiten(Eingabe)'!B22</f>
        <v>13</v>
      </c>
      <c r="C22" s="30">
        <f>'Durchgangszeiten(Eingabe)'!C22-'Durchgangszeiten(Eingabe)'!$B$3</f>
        <v>0.007002314814814836</v>
      </c>
      <c r="D22" s="31">
        <f t="shared" si="0"/>
        <v>8</v>
      </c>
      <c r="E22" s="30">
        <f>'Durchgangszeiten(Eingabe)'!F22-'Durchgangszeiten(Eingabe)'!$B$3</f>
        <v>0.008368055555555642</v>
      </c>
      <c r="F22" s="31">
        <f t="shared" si="1"/>
        <v>8</v>
      </c>
      <c r="G22" s="30">
        <f>'Durchgangszeiten(Eingabe)'!H22-'Durchgangszeiten(Eingabe)'!$B$3</f>
        <v>0.03732638888888895</v>
      </c>
      <c r="H22" s="31">
        <f t="shared" si="2"/>
        <v>17</v>
      </c>
      <c r="I22" s="30">
        <f>'Durchgangszeiten(Eingabe)'!J22-'Durchgangszeiten(Eingabe)'!$B$3</f>
        <v>0.03780092592592599</v>
      </c>
      <c r="J22" s="31">
        <f t="shared" si="3"/>
        <v>17</v>
      </c>
      <c r="K22" s="32">
        <f>'Durchgangszeiten(Eingabe)'!N22</f>
        <v>0.054629629629629695</v>
      </c>
      <c r="L22" s="29">
        <f t="shared" si="4"/>
        <v>18</v>
      </c>
      <c r="M22" s="34"/>
    </row>
    <row r="23" spans="1:13" s="36" customFormat="1" ht="15" customHeight="1">
      <c r="A23" s="28" t="str">
        <f>'Durchgangszeiten(Eingabe)'!A23</f>
        <v>Alexander Heili</v>
      </c>
      <c r="B23" s="29">
        <f>'Durchgangszeiten(Eingabe)'!B23</f>
        <v>14</v>
      </c>
      <c r="C23" s="30">
        <f>'Durchgangszeiten(Eingabe)'!C23-'Durchgangszeiten(Eingabe)'!$B$3</f>
        <v>0.010381944444444513</v>
      </c>
      <c r="D23" s="31">
        <f t="shared" si="0"/>
        <v>30</v>
      </c>
      <c r="E23" s="30">
        <f>'Durchgangszeiten(Eingabe)'!F23-'Durchgangszeiten(Eingabe)'!$B$3</f>
        <v>0.011388888888888893</v>
      </c>
      <c r="F23" s="31">
        <f t="shared" si="1"/>
        <v>27</v>
      </c>
      <c r="G23" s="30">
        <f>'Durchgangszeiten(Eingabe)'!H23-'Durchgangszeiten(Eingabe)'!$B$3</f>
        <v>0.038703703703703796</v>
      </c>
      <c r="H23" s="31">
        <f t="shared" si="2"/>
        <v>24</v>
      </c>
      <c r="I23" s="30">
        <f>'Durchgangszeiten(Eingabe)'!J23-'Durchgangszeiten(Eingabe)'!$B$3</f>
        <v>0.03907407407407415</v>
      </c>
      <c r="J23" s="31">
        <f t="shared" si="3"/>
        <v>25</v>
      </c>
      <c r="K23" s="32">
        <f>'Durchgangszeiten(Eingabe)'!N23</f>
        <v>0.0546875</v>
      </c>
      <c r="L23" s="29">
        <f t="shared" si="4"/>
        <v>19</v>
      </c>
      <c r="M23" s="34"/>
    </row>
    <row r="24" spans="1:13" s="36" customFormat="1" ht="15" customHeight="1">
      <c r="A24" s="28" t="str">
        <f>'Durchgangszeiten(Eingabe)'!A24</f>
        <v>Wolfgang Zuser</v>
      </c>
      <c r="B24" s="29">
        <f>'Durchgangszeiten(Eingabe)'!B24</f>
        <v>32</v>
      </c>
      <c r="C24" s="30">
        <f>'Durchgangszeiten(Eingabe)'!C24-'Durchgangszeiten(Eingabe)'!$B$3</f>
        <v>0.008217592592592582</v>
      </c>
      <c r="D24" s="31">
        <f t="shared" si="0"/>
        <v>12</v>
      </c>
      <c r="E24" s="30">
        <f>'Durchgangszeiten(Eingabe)'!F24-'Durchgangszeiten(Eingabe)'!$B$3</f>
        <v>0.009768518518518565</v>
      </c>
      <c r="F24" s="31">
        <f t="shared" si="1"/>
        <v>17</v>
      </c>
      <c r="G24" s="30">
        <f>'Durchgangszeiten(Eingabe)'!H24-'Durchgangszeiten(Eingabe)'!$B$3</f>
        <v>0.037418981481481484</v>
      </c>
      <c r="H24" s="31">
        <f t="shared" si="2"/>
        <v>18</v>
      </c>
      <c r="I24" s="30">
        <f>'Durchgangszeiten(Eingabe)'!J24-'Durchgangszeiten(Eingabe)'!$B$3</f>
        <v>0.0379398148148149</v>
      </c>
      <c r="J24" s="31">
        <f t="shared" si="3"/>
        <v>19</v>
      </c>
      <c r="K24" s="32">
        <f>'Durchgangszeiten(Eingabe)'!N24</f>
        <v>0.055347222222222214</v>
      </c>
      <c r="L24" s="29">
        <f t="shared" si="4"/>
        <v>20</v>
      </c>
      <c r="M24" s="34"/>
    </row>
    <row r="25" spans="1:13" s="36" customFormat="1" ht="15" customHeight="1">
      <c r="A25" s="28" t="str">
        <f>'Durchgangszeiten(Eingabe)'!A25</f>
        <v>Max Berndl</v>
      </c>
      <c r="B25" s="29">
        <f>'Durchgangszeiten(Eingabe)'!B25</f>
        <v>33</v>
      </c>
      <c r="C25" s="30">
        <f>'Durchgangszeiten(Eingabe)'!C25-'Durchgangszeiten(Eingabe)'!$B$3</f>
        <v>0.008298611111111187</v>
      </c>
      <c r="D25" s="31">
        <f t="shared" si="0"/>
        <v>14</v>
      </c>
      <c r="E25" s="30">
        <f>'Durchgangszeiten(Eingabe)'!F25-'Durchgangszeiten(Eingabe)'!$B$3</f>
        <v>0.009398148148148211</v>
      </c>
      <c r="F25" s="31">
        <f t="shared" si="1"/>
        <v>12</v>
      </c>
      <c r="G25" s="30">
        <f>'Durchgangszeiten(Eingabe)'!H25-'Durchgangszeiten(Eingabe)'!$B$3</f>
        <v>0.03672453703703704</v>
      </c>
      <c r="H25" s="31">
        <f t="shared" si="2"/>
        <v>16</v>
      </c>
      <c r="I25" s="30">
        <f>'Durchgangszeiten(Eingabe)'!J25-'Durchgangszeiten(Eingabe)'!$B$3</f>
        <v>0.0370138888888889</v>
      </c>
      <c r="J25" s="31">
        <f t="shared" si="3"/>
        <v>16</v>
      </c>
      <c r="K25" s="32">
        <f>'Durchgangszeiten(Eingabe)'!N25</f>
        <v>0.05559027777777781</v>
      </c>
      <c r="L25" s="29">
        <f t="shared" si="4"/>
        <v>21</v>
      </c>
      <c r="M25" s="34"/>
    </row>
    <row r="26" spans="1:15" s="36" customFormat="1" ht="15" customHeight="1">
      <c r="A26" s="28" t="str">
        <f>'Durchgangszeiten(Eingabe)'!A26</f>
        <v>Klaus Kaiser</v>
      </c>
      <c r="B26" s="29">
        <f>'Durchgangszeiten(Eingabe)'!B26</f>
        <v>20</v>
      </c>
      <c r="C26" s="30">
        <f>'Durchgangszeiten(Eingabe)'!C26-'Durchgangszeiten(Eingabe)'!$B$3</f>
        <v>0.009212962962963034</v>
      </c>
      <c r="D26" s="31">
        <f t="shared" si="0"/>
        <v>25</v>
      </c>
      <c r="E26" s="30">
        <f>'Durchgangszeiten(Eingabe)'!F26-'Durchgangszeiten(Eingabe)'!$B$3</f>
        <v>0.010613425925925957</v>
      </c>
      <c r="F26" s="31">
        <f t="shared" si="1"/>
        <v>25</v>
      </c>
      <c r="G26" s="30">
        <f>'Durchgangszeiten(Eingabe)'!H26-'Durchgangszeiten(Eingabe)'!$B$3</f>
        <v>0.03920138888888891</v>
      </c>
      <c r="H26" s="31">
        <f t="shared" si="2"/>
        <v>26</v>
      </c>
      <c r="I26" s="30">
        <f>'Durchgangszeiten(Eingabe)'!J26-'Durchgangszeiten(Eingabe)'!$B$3</f>
        <v>0.03969907407407414</v>
      </c>
      <c r="J26" s="31">
        <f t="shared" si="3"/>
        <v>26</v>
      </c>
      <c r="K26" s="32">
        <f>'Durchgangszeiten(Eingabe)'!N26</f>
        <v>0.055787037037037024</v>
      </c>
      <c r="L26" s="29">
        <f t="shared" si="4"/>
        <v>22</v>
      </c>
      <c r="M26" s="34"/>
      <c r="N26" s="35"/>
      <c r="O26" s="35"/>
    </row>
    <row r="27" spans="1:13" s="36" customFormat="1" ht="15" customHeight="1">
      <c r="A27" s="28" t="str">
        <f>'Durchgangszeiten(Eingabe)'!A27</f>
        <v>Tanja Neubauer</v>
      </c>
      <c r="B27" s="29">
        <f>'Durchgangszeiten(Eingabe)'!B27</f>
        <v>16</v>
      </c>
      <c r="C27" s="30">
        <f>'Durchgangszeiten(Eingabe)'!C27-'Durchgangszeiten(Eingabe)'!$B$3</f>
        <v>0.00549768518518523</v>
      </c>
      <c r="D27" s="31">
        <f t="shared" si="0"/>
        <v>2</v>
      </c>
      <c r="E27" s="30">
        <f>'Durchgangszeiten(Eingabe)'!F27-'Durchgangszeiten(Eingabe)'!$B$3</f>
        <v>0.006655092592592671</v>
      </c>
      <c r="F27" s="31">
        <f t="shared" si="1"/>
        <v>2</v>
      </c>
      <c r="G27" s="30">
        <f>'Durchgangszeiten(Eingabe)'!H27-'Durchgangszeiten(Eingabe)'!$B$3</f>
        <v>0.035960648148148144</v>
      </c>
      <c r="H27" s="31">
        <f t="shared" si="2"/>
        <v>12</v>
      </c>
      <c r="I27" s="30">
        <f>'Durchgangszeiten(Eingabe)'!J27-'Durchgangszeiten(Eingabe)'!$B$3</f>
        <v>0.036377314814814876</v>
      </c>
      <c r="J27" s="31">
        <f t="shared" si="3"/>
        <v>11</v>
      </c>
      <c r="K27" s="32">
        <f>'Durchgangszeiten(Eingabe)'!N27</f>
        <v>0.05582175925925925</v>
      </c>
      <c r="L27" s="29">
        <f t="shared" si="4"/>
        <v>23</v>
      </c>
      <c r="M27" s="34"/>
    </row>
    <row r="28" spans="1:13" s="36" customFormat="1" ht="15" customHeight="1">
      <c r="A28" s="28" t="str">
        <f>'Durchgangszeiten(Eingabe)'!A28</f>
        <v>Christoph Poindl</v>
      </c>
      <c r="B28" s="29">
        <f>'Durchgangszeiten(Eingabe)'!B28</f>
        <v>23</v>
      </c>
      <c r="C28" s="30">
        <f>'Durchgangszeiten(Eingabe)'!C28-'Durchgangszeiten(Eingabe)'!$B$3</f>
        <v>0.009155092592592617</v>
      </c>
      <c r="D28" s="31">
        <f t="shared" si="0"/>
        <v>24</v>
      </c>
      <c r="E28" s="30">
        <f>'Durchgangszeiten(Eingabe)'!F28-'Durchgangszeiten(Eingabe)'!$B$3</f>
        <v>0.01041666666666674</v>
      </c>
      <c r="F28" s="31">
        <f t="shared" si="1"/>
        <v>23</v>
      </c>
      <c r="G28" s="30">
        <f>'Durchgangszeiten(Eingabe)'!H28-'Durchgangszeiten(Eingabe)'!$B$3</f>
        <v>0.037546296296296355</v>
      </c>
      <c r="H28" s="31">
        <f t="shared" si="2"/>
        <v>20</v>
      </c>
      <c r="I28" s="30">
        <f>'Durchgangszeiten(Eingabe)'!J28-'Durchgangszeiten(Eingabe)'!$B$3</f>
        <v>0.03818287037037038</v>
      </c>
      <c r="J28" s="31">
        <f t="shared" si="3"/>
        <v>21</v>
      </c>
      <c r="K28" s="32">
        <f>'Durchgangszeiten(Eingabe)'!N28</f>
        <v>0.056087962962963034</v>
      </c>
      <c r="L28" s="29">
        <f t="shared" si="4"/>
        <v>24</v>
      </c>
      <c r="M28" s="34"/>
    </row>
    <row r="29" spans="1:15" s="36" customFormat="1" ht="15" customHeight="1">
      <c r="A29" s="28" t="str">
        <f>'Durchgangszeiten(Eingabe)'!A29</f>
        <v>Andi Gössl</v>
      </c>
      <c r="B29" s="29">
        <f>'Durchgangszeiten(Eingabe)'!B29</f>
        <v>26</v>
      </c>
      <c r="C29" s="30">
        <f>'Durchgangszeiten(Eingabe)'!C29-'Durchgangszeiten(Eingabe)'!$B$3</f>
        <v>0.01215277777777779</v>
      </c>
      <c r="D29" s="31">
        <f t="shared" si="0"/>
        <v>34</v>
      </c>
      <c r="E29" s="30">
        <f>'Durchgangszeiten(Eingabe)'!F29-'Durchgangszeiten(Eingabe)'!$B$3</f>
        <v>0.013819444444444495</v>
      </c>
      <c r="F29" s="31">
        <f t="shared" si="1"/>
        <v>34</v>
      </c>
      <c r="G29" s="32">
        <f>'Durchgangszeiten(Eingabe)'!H29-'Durchgangszeiten(Eingabe)'!$B$3</f>
        <v>0.04192129629629637</v>
      </c>
      <c r="H29" s="31">
        <f t="shared" si="2"/>
        <v>29</v>
      </c>
      <c r="I29" s="32">
        <f>'Durchgangszeiten(Eingabe)'!J29-'Durchgangszeiten(Eingabe)'!$B$3</f>
        <v>0.04263888888888889</v>
      </c>
      <c r="J29" s="31">
        <f t="shared" si="3"/>
        <v>29</v>
      </c>
      <c r="K29" s="32">
        <f>'Durchgangszeiten(Eingabe)'!N29</f>
        <v>0.056666666666666754</v>
      </c>
      <c r="L29" s="29">
        <f t="shared" si="4"/>
        <v>25</v>
      </c>
      <c r="M29" s="34"/>
      <c r="N29" s="35"/>
      <c r="O29" s="35"/>
    </row>
    <row r="30" spans="1:13" s="36" customFormat="1" ht="15" customHeight="1">
      <c r="A30" s="28" t="str">
        <f>'Durchgangszeiten(Eingabe)'!A30</f>
        <v>Bernd Höfinger</v>
      </c>
      <c r="B30" s="29">
        <f>'Durchgangszeiten(Eingabe)'!B30</f>
        <v>37</v>
      </c>
      <c r="C30" s="30">
        <f>'Durchgangszeiten(Eingabe)'!C30-'Durchgangszeiten(Eingabe)'!$B$3</f>
        <v>0.009722222222222299</v>
      </c>
      <c r="D30" s="31">
        <f t="shared" si="0"/>
        <v>27</v>
      </c>
      <c r="E30" s="30">
        <f>'Durchgangszeiten(Eingabe)'!F30-'Durchgangszeiten(Eingabe)'!$B$3</f>
        <v>0.010659722222222223</v>
      </c>
      <c r="F30" s="31">
        <f t="shared" si="1"/>
        <v>26</v>
      </c>
      <c r="G30" s="30">
        <f>'Durchgangszeiten(Eingabe)'!H30-'Durchgangszeiten(Eingabe)'!$B$3</f>
        <v>0.03759259259259262</v>
      </c>
      <c r="H30" s="31">
        <f t="shared" si="2"/>
        <v>21</v>
      </c>
      <c r="I30" s="30">
        <f>'Durchgangszeiten(Eingabe)'!J30-'Durchgangszeiten(Eingabe)'!$B$3</f>
        <v>0.03817129629629634</v>
      </c>
      <c r="J30" s="31">
        <f t="shared" si="3"/>
        <v>20</v>
      </c>
      <c r="K30" s="32">
        <f>'Durchgangszeiten(Eingabe)'!N30</f>
        <v>0.056770833333333326</v>
      </c>
      <c r="L30" s="29">
        <f t="shared" si="4"/>
        <v>26</v>
      </c>
      <c r="M30" s="34"/>
    </row>
    <row r="31" spans="1:13" s="36" customFormat="1" ht="15" customHeight="1">
      <c r="A31" s="28" t="str">
        <f>'Durchgangszeiten(Eingabe)'!A31</f>
        <v>Kurt Schmidmayer</v>
      </c>
      <c r="B31" s="29">
        <f>'Durchgangszeiten(Eingabe)'!B31</f>
        <v>24</v>
      </c>
      <c r="C31" s="30">
        <f>'Durchgangszeiten(Eingabe)'!C31-'Durchgangszeiten(Eingabe)'!$B$3</f>
        <v>0.00896990740740744</v>
      </c>
      <c r="D31" s="31">
        <f t="shared" si="0"/>
        <v>21</v>
      </c>
      <c r="E31" s="30">
        <f>'Durchgangszeiten(Eingabe)'!F31-'Durchgangszeiten(Eingabe)'!$B$3</f>
        <v>0.010266203703703791</v>
      </c>
      <c r="F31" s="31">
        <f t="shared" si="1"/>
        <v>21</v>
      </c>
      <c r="G31" s="30">
        <f>'Durchgangszeiten(Eingabe)'!H31-'Durchgangszeiten(Eingabe)'!$B$3</f>
        <v>0.03862268518518519</v>
      </c>
      <c r="H31" s="31">
        <f t="shared" si="2"/>
        <v>23</v>
      </c>
      <c r="I31" s="30">
        <f>'Durchgangszeiten(Eingabe)'!J31-'Durchgangszeiten(Eingabe)'!$B$3</f>
        <v>0.03894675925925928</v>
      </c>
      <c r="J31" s="31">
        <f t="shared" si="3"/>
        <v>23</v>
      </c>
      <c r="K31" s="32">
        <f>'Durchgangszeiten(Eingabe)'!N31</f>
        <v>0.05770833333333336</v>
      </c>
      <c r="L31" s="29">
        <f t="shared" si="4"/>
        <v>27</v>
      </c>
      <c r="M31" s="34"/>
    </row>
    <row r="32" spans="1:13" s="36" customFormat="1" ht="15" customHeight="1">
      <c r="A32" s="28" t="str">
        <f>'Durchgangszeiten(Eingabe)'!A32</f>
        <v>Didi Butschell</v>
      </c>
      <c r="B32" s="29">
        <f>'Durchgangszeiten(Eingabe)'!B32</f>
        <v>22</v>
      </c>
      <c r="C32" s="30">
        <f>'Durchgangszeiten(Eingabe)'!C32-'Durchgangszeiten(Eingabe)'!$B$3</f>
        <v>0.009108796296296351</v>
      </c>
      <c r="D32" s="31">
        <f t="shared" si="0"/>
        <v>22</v>
      </c>
      <c r="E32" s="30">
        <f>'Durchgangszeiten(Eingabe)'!F32-'Durchgangszeiten(Eingabe)'!$B$3</f>
        <v>0.010289351851851869</v>
      </c>
      <c r="F32" s="31">
        <f t="shared" si="1"/>
        <v>22</v>
      </c>
      <c r="G32" s="30">
        <f>'Durchgangszeiten(Eingabe)'!H32-'Durchgangszeiten(Eingabe)'!$B$3</f>
        <v>0.040879629629629655</v>
      </c>
      <c r="H32" s="31">
        <f t="shared" si="2"/>
        <v>28</v>
      </c>
      <c r="I32" s="30">
        <f>'Durchgangszeiten(Eingabe)'!J32-'Durchgangszeiten(Eingabe)'!$B$3</f>
        <v>0.041307870370370425</v>
      </c>
      <c r="J32" s="31">
        <f t="shared" si="3"/>
        <v>27</v>
      </c>
      <c r="K32" s="32">
        <f>'Durchgangszeiten(Eingabe)'!N32</f>
        <v>0.058379629629629615</v>
      </c>
      <c r="L32" s="29">
        <f t="shared" si="4"/>
        <v>28</v>
      </c>
      <c r="M32" s="34"/>
    </row>
    <row r="33" spans="1:13" s="36" customFormat="1" ht="15" customHeight="1">
      <c r="A33" s="28" t="str">
        <f>'Durchgangszeiten(Eingabe)'!A33</f>
        <v>Andreas Keiml</v>
      </c>
      <c r="B33" s="29">
        <f>'Durchgangszeiten(Eingabe)'!B33</f>
        <v>36</v>
      </c>
      <c r="C33" s="30">
        <f>'Durchgangszeiten(Eingabe)'!C33-'Durchgangszeiten(Eingabe)'!$B$3</f>
        <v>0.00840277777777787</v>
      </c>
      <c r="D33" s="31">
        <f t="shared" si="0"/>
        <v>15</v>
      </c>
      <c r="E33" s="30">
        <f>'Durchgangszeiten(Eingabe)'!F33-'Durchgangszeiten(Eingabe)'!$B$3</f>
        <v>0.010034722222222237</v>
      </c>
      <c r="F33" s="31">
        <f t="shared" si="1"/>
        <v>19</v>
      </c>
      <c r="G33" s="30">
        <f>'Durchgangszeiten(Eingabe)'!H33-'Durchgangszeiten(Eingabe)'!$B$3</f>
        <v>0.040590277777777795</v>
      </c>
      <c r="H33" s="31">
        <f t="shared" si="2"/>
        <v>27</v>
      </c>
      <c r="I33" s="30">
        <f>'Durchgangszeiten(Eingabe)'!J33-'Durchgangszeiten(Eingabe)'!$B$3</f>
        <v>0.04152777777777783</v>
      </c>
      <c r="J33" s="31">
        <f t="shared" si="3"/>
        <v>28</v>
      </c>
      <c r="K33" s="32">
        <f>'Durchgangszeiten(Eingabe)'!N33</f>
        <v>0.059560185185185244</v>
      </c>
      <c r="L33" s="29">
        <f t="shared" si="4"/>
        <v>29</v>
      </c>
      <c r="M33" s="34"/>
    </row>
    <row r="34" spans="1:13" s="36" customFormat="1" ht="15" customHeight="1">
      <c r="A34" s="28" t="str">
        <f>'Durchgangszeiten(Eingabe)'!A34</f>
        <v>Christian Kraus</v>
      </c>
      <c r="B34" s="29">
        <f>'Durchgangszeiten(Eingabe)'!B34</f>
        <v>27</v>
      </c>
      <c r="C34" s="30">
        <f>'Durchgangszeiten(Eingabe)'!C34-'Durchgangszeiten(Eingabe)'!$B$3</f>
        <v>0.013368055555555647</v>
      </c>
      <c r="D34" s="31">
        <f t="shared" si="0"/>
        <v>35</v>
      </c>
      <c r="E34" s="30">
        <f>'Durchgangszeiten(Eingabe)'!F34-'Durchgangszeiten(Eingabe)'!$B$3</f>
        <v>0.014641203703703698</v>
      </c>
      <c r="F34" s="31">
        <f t="shared" si="1"/>
        <v>35</v>
      </c>
      <c r="G34" s="32">
        <f>'Durchgangszeiten(Eingabe)'!H34-'Durchgangszeiten(Eingabe)'!$B$3</f>
        <v>0.04251157407407413</v>
      </c>
      <c r="H34" s="31">
        <f t="shared" si="2"/>
        <v>31</v>
      </c>
      <c r="I34" s="32">
        <f>'Durchgangszeiten(Eingabe)'!J34-'Durchgangszeiten(Eingabe)'!$B$3</f>
        <v>0.04287037037037045</v>
      </c>
      <c r="J34" s="31">
        <f t="shared" si="3"/>
        <v>30</v>
      </c>
      <c r="K34" s="32">
        <f>'Durchgangszeiten(Eingabe)'!N34</f>
        <v>0.060150462962963</v>
      </c>
      <c r="L34" s="29">
        <f t="shared" si="4"/>
        <v>30</v>
      </c>
      <c r="M34" s="34"/>
    </row>
    <row r="35" spans="1:13" s="36" customFormat="1" ht="15" customHeight="1">
      <c r="A35" s="28" t="str">
        <f>'Durchgangszeiten(Eingabe)'!A35</f>
        <v>Ilse Weiß</v>
      </c>
      <c r="B35" s="29">
        <f>'Durchgangszeiten(Eingabe)'!B35</f>
        <v>30</v>
      </c>
      <c r="C35" s="30">
        <f>'Durchgangszeiten(Eingabe)'!C35-'Durchgangszeiten(Eingabe)'!$B$3</f>
        <v>0.011481481481481537</v>
      </c>
      <c r="D35" s="31">
        <f t="shared" si="0"/>
        <v>33</v>
      </c>
      <c r="E35" s="30">
        <f>'Durchgangszeiten(Eingabe)'!F35-'Durchgangszeiten(Eingabe)'!$B$3</f>
        <v>0.013090277777777826</v>
      </c>
      <c r="F35" s="31">
        <f t="shared" si="1"/>
        <v>33</v>
      </c>
      <c r="G35" s="32">
        <f>'Durchgangszeiten(Eingabe)'!H35-'Durchgangszeiten(Eingabe)'!$B$3</f>
        <v>0.04211805555555559</v>
      </c>
      <c r="H35" s="31">
        <f t="shared" si="2"/>
        <v>30</v>
      </c>
      <c r="I35" s="32">
        <f>'Durchgangszeiten(Eingabe)'!J35-'Durchgangszeiten(Eingabe)'!$B$3</f>
        <v>0.04300925925925925</v>
      </c>
      <c r="J35" s="31">
        <f t="shared" si="3"/>
        <v>31</v>
      </c>
      <c r="K35" s="32">
        <f>'Durchgangszeiten(Eingabe)'!N35</f>
        <v>0.060532407407407396</v>
      </c>
      <c r="L35" s="29">
        <f t="shared" si="4"/>
        <v>31</v>
      </c>
      <c r="M35" s="34"/>
    </row>
    <row r="36" spans="1:13" s="36" customFormat="1" ht="15" customHeight="1">
      <c r="A36" s="28" t="str">
        <f>'Durchgangszeiten(Eingabe)'!A36</f>
        <v>Gerda Günzl</v>
      </c>
      <c r="B36" s="29">
        <f>'Durchgangszeiten(Eingabe)'!B36</f>
        <v>29</v>
      </c>
      <c r="C36" s="30">
        <f>'Durchgangszeiten(Eingabe)'!C36-'Durchgangszeiten(Eingabe)'!$B$3</f>
        <v>0.010381944444444513</v>
      </c>
      <c r="D36" s="31">
        <f t="shared" si="0"/>
        <v>30</v>
      </c>
      <c r="E36" s="30">
        <f>'Durchgangszeiten(Eingabe)'!F36-'Durchgangszeiten(Eingabe)'!$B$3</f>
        <v>0.011840277777777852</v>
      </c>
      <c r="F36" s="31">
        <f t="shared" si="1"/>
        <v>29</v>
      </c>
      <c r="G36" s="32">
        <f>'Durchgangszeiten(Eingabe)'!H36-'Durchgangszeiten(Eingabe)'!$B$3</f>
        <v>0.04281250000000003</v>
      </c>
      <c r="H36" s="31">
        <f t="shared" si="2"/>
        <v>32</v>
      </c>
      <c r="I36" s="32">
        <f>'Durchgangszeiten(Eingabe)'!J36-'Durchgangszeiten(Eingabe)'!$B$3</f>
        <v>0.04350694444444447</v>
      </c>
      <c r="J36" s="31">
        <f t="shared" si="3"/>
        <v>32</v>
      </c>
      <c r="K36" s="32">
        <f>'Durchgangszeiten(Eingabe)'!N36</f>
        <v>0.06130787037037044</v>
      </c>
      <c r="L36" s="29">
        <f t="shared" si="4"/>
        <v>32</v>
      </c>
      <c r="M36" s="34"/>
    </row>
    <row r="37" spans="1:15" s="36" customFormat="1" ht="15" customHeight="1">
      <c r="A37" s="28" t="str">
        <f>'Durchgangszeiten(Eingabe)'!A37</f>
        <v>Stefan Fritz</v>
      </c>
      <c r="B37" s="29">
        <f>'Durchgangszeiten(Eingabe)'!B37</f>
        <v>25</v>
      </c>
      <c r="C37" s="30">
        <f>'Durchgangszeiten(Eingabe)'!C37-'Durchgangszeiten(Eingabe)'!$B$3</f>
        <v>0.009606481481481466</v>
      </c>
      <c r="D37" s="31">
        <f t="shared" si="0"/>
        <v>26</v>
      </c>
      <c r="E37" s="30">
        <f>'Durchgangszeiten(Eingabe)'!F37-'Durchgangszeiten(Eingabe)'!$B$3</f>
        <v>0.011539351851851842</v>
      </c>
      <c r="F37" s="31">
        <f t="shared" si="1"/>
        <v>28</v>
      </c>
      <c r="G37" s="32">
        <f>'Durchgangszeiten(Eingabe)'!H37-'Durchgangszeiten(Eingabe)'!$B$3</f>
        <v>0.043321759259259296</v>
      </c>
      <c r="H37" s="31">
        <f t="shared" si="2"/>
        <v>33</v>
      </c>
      <c r="I37" s="32">
        <f>'Durchgangszeiten(Eingabe)'!J37-'Durchgangszeiten(Eingabe)'!$B$3</f>
        <v>0.04399305555555555</v>
      </c>
      <c r="J37" s="31">
        <f t="shared" si="3"/>
        <v>33</v>
      </c>
      <c r="K37" s="32">
        <f>'Durchgangszeiten(Eingabe)'!N37</f>
        <v>0.06414351851851852</v>
      </c>
      <c r="L37" s="29">
        <f t="shared" si="4"/>
        <v>33</v>
      </c>
      <c r="M37" s="34"/>
      <c r="N37" s="35"/>
      <c r="O37" s="35"/>
    </row>
    <row r="38" spans="1:13" s="36" customFormat="1" ht="15" customHeight="1">
      <c r="A38" s="28" t="str">
        <f>'Durchgangszeiten(Eingabe)'!A38</f>
        <v>Bernd Mayr</v>
      </c>
      <c r="B38" s="29">
        <f>'Durchgangszeiten(Eingabe)'!B38</f>
        <v>28</v>
      </c>
      <c r="C38" s="30">
        <f>'Durchgangszeiten(Eingabe)'!C38-'Durchgangszeiten(Eingabe)'!$B$3</f>
        <v>0.011168981481481488</v>
      </c>
      <c r="D38" s="31">
        <f t="shared" si="0"/>
        <v>32</v>
      </c>
      <c r="E38" s="30">
        <f>'Durchgangszeiten(Eingabe)'!F38-'Durchgangszeiten(Eingabe)'!$B$3</f>
        <v>0.01288194444444446</v>
      </c>
      <c r="F38" s="31">
        <f t="shared" si="1"/>
        <v>32</v>
      </c>
      <c r="G38" s="32">
        <f>'Durchgangszeiten(Eingabe)'!H38-'Durchgangszeiten(Eingabe)'!$B$3</f>
        <v>0.04358796296296297</v>
      </c>
      <c r="H38" s="31">
        <f t="shared" si="2"/>
        <v>34</v>
      </c>
      <c r="I38" s="32">
        <f>'Durchgangszeiten(Eingabe)'!J38-'Durchgangszeiten(Eingabe)'!$B$3</f>
        <v>0.04428240740740741</v>
      </c>
      <c r="J38" s="31">
        <f t="shared" si="3"/>
        <v>34</v>
      </c>
      <c r="K38" s="32">
        <f>'Durchgangszeiten(Eingabe)'!N38</f>
        <v>0.06480324074074073</v>
      </c>
      <c r="L38" s="29">
        <f t="shared" si="4"/>
        <v>34</v>
      </c>
      <c r="M38" s="34"/>
    </row>
    <row r="39" spans="1:14" s="36" customFormat="1" ht="15" customHeight="1">
      <c r="A39" s="37" t="str">
        <f>'Durchgangszeiten(Eingabe)'!A39</f>
        <v>Alexandra Kreczek</v>
      </c>
      <c r="B39" s="38">
        <f>'Durchgangszeiten(Eingabe)'!B39</f>
        <v>21</v>
      </c>
      <c r="C39" s="39">
        <f>'Durchgangszeiten(Eingabe)'!C39-'Durchgangszeiten(Eingabe)'!$B$3</f>
        <v>0.010162037037037108</v>
      </c>
      <c r="D39" s="40">
        <f t="shared" si="0"/>
        <v>28</v>
      </c>
      <c r="E39" s="39">
        <f>'Durchgangszeiten(Eingabe)'!F39-'Durchgangszeiten(Eingabe)'!$B$3</f>
        <v>0.01187500000000008</v>
      </c>
      <c r="F39" s="40">
        <f t="shared" si="1"/>
        <v>30</v>
      </c>
      <c r="G39" s="41">
        <f>'Durchgangszeiten(Eingabe)'!H39-'Durchgangszeiten(Eingabe)'!$B$3</f>
        <v>0.04641203703703711</v>
      </c>
      <c r="H39" s="40">
        <f t="shared" si="2"/>
        <v>35</v>
      </c>
      <c r="I39" s="41">
        <f>'Durchgangszeiten(Eingabe)'!J39-'Durchgangszeiten(Eingabe)'!$B$3</f>
        <v>0.047256944444444504</v>
      </c>
      <c r="J39" s="40">
        <f t="shared" si="3"/>
        <v>35</v>
      </c>
      <c r="K39" s="41">
        <f>'Durchgangszeiten(Eingabe)'!N39</f>
        <v>0.0710763888888889</v>
      </c>
      <c r="L39" s="38">
        <f t="shared" si="4"/>
        <v>35</v>
      </c>
      <c r="M39" s="42"/>
      <c r="N39" s="43"/>
    </row>
    <row r="40" spans="1:15" s="36" customFormat="1" ht="15" customHeight="1">
      <c r="A40" s="44"/>
      <c r="B40" s="45"/>
      <c r="C40" s="46"/>
      <c r="D40" s="43"/>
      <c r="E40" s="47"/>
      <c r="F40" s="48"/>
      <c r="G40" s="49"/>
      <c r="H40" s="48"/>
      <c r="I40" s="49"/>
      <c r="J40" s="48"/>
      <c r="K40" s="49"/>
      <c r="L40" s="48"/>
      <c r="M40" s="42"/>
      <c r="N40" s="50"/>
      <c r="O40" s="35"/>
    </row>
    <row r="41" spans="1:14" s="36" customFormat="1" ht="15" customHeight="1">
      <c r="A41" s="44"/>
      <c r="B41" s="45"/>
      <c r="C41" s="46"/>
      <c r="D41" s="43"/>
      <c r="E41" s="47"/>
      <c r="F41" s="48"/>
      <c r="G41" s="49"/>
      <c r="H41" s="48"/>
      <c r="I41" s="49"/>
      <c r="J41" s="48"/>
      <c r="K41" s="49"/>
      <c r="L41" s="48"/>
      <c r="M41" s="42"/>
      <c r="N41" s="43"/>
    </row>
    <row r="42" spans="1:15" s="36" customFormat="1" ht="15" customHeight="1">
      <c r="A42" s="44"/>
      <c r="B42" s="45"/>
      <c r="C42" s="46"/>
      <c r="D42" s="43"/>
      <c r="E42" s="47"/>
      <c r="F42" s="48"/>
      <c r="G42" s="49"/>
      <c r="H42" s="48"/>
      <c r="I42" s="49"/>
      <c r="J42" s="48"/>
      <c r="K42" s="49"/>
      <c r="L42" s="48"/>
      <c r="M42" s="42"/>
      <c r="N42" s="50"/>
      <c r="O42" s="35"/>
    </row>
    <row r="43" spans="1:14" s="36" customFormat="1" ht="15" customHeight="1">
      <c r="A43" s="44"/>
      <c r="B43" s="45"/>
      <c r="C43" s="46"/>
      <c r="D43" s="43"/>
      <c r="E43" s="47"/>
      <c r="F43" s="48"/>
      <c r="G43" s="49"/>
      <c r="H43" s="48"/>
      <c r="I43" s="49"/>
      <c r="J43" s="48"/>
      <c r="K43" s="49"/>
      <c r="L43" s="48"/>
      <c r="M43" s="42"/>
      <c r="N43" s="43"/>
    </row>
    <row r="44" spans="1:14" s="36" customFormat="1" ht="15" customHeight="1">
      <c r="A44" s="44"/>
      <c r="B44" s="45"/>
      <c r="C44" s="46"/>
      <c r="D44" s="43"/>
      <c r="E44" s="47"/>
      <c r="F44" s="48"/>
      <c r="G44" s="49"/>
      <c r="H44" s="48"/>
      <c r="I44" s="49"/>
      <c r="J44" s="48"/>
      <c r="K44" s="49"/>
      <c r="L44" s="48"/>
      <c r="M44" s="42"/>
      <c r="N44" s="43"/>
    </row>
    <row r="45" spans="1:15" s="36" customFormat="1" ht="15" customHeight="1">
      <c r="A45" s="44"/>
      <c r="B45" s="45"/>
      <c r="C45" s="46"/>
      <c r="D45" s="43"/>
      <c r="E45" s="47"/>
      <c r="F45" s="48"/>
      <c r="G45" s="49"/>
      <c r="H45" s="48"/>
      <c r="I45" s="49"/>
      <c r="J45" s="48"/>
      <c r="K45" s="49"/>
      <c r="L45" s="48"/>
      <c r="M45" s="42"/>
      <c r="N45" s="50"/>
      <c r="O45" s="35"/>
    </row>
    <row r="46" spans="1:14" s="36" customFormat="1" ht="15" customHeight="1">
      <c r="A46" s="44"/>
      <c r="B46" s="45"/>
      <c r="C46" s="46"/>
      <c r="D46" s="43"/>
      <c r="E46" s="47"/>
      <c r="F46" s="48"/>
      <c r="G46" s="49"/>
      <c r="H46" s="48"/>
      <c r="I46" s="49"/>
      <c r="J46" s="48"/>
      <c r="K46" s="49"/>
      <c r="L46" s="48"/>
      <c r="M46" s="42"/>
      <c r="N46" s="43"/>
    </row>
    <row r="47" spans="1:15" s="36" customFormat="1" ht="15" customHeight="1">
      <c r="A47" s="44"/>
      <c r="B47" s="45"/>
      <c r="C47" s="46"/>
      <c r="D47" s="43"/>
      <c r="E47" s="47"/>
      <c r="F47" s="48"/>
      <c r="G47" s="49"/>
      <c r="H47" s="48"/>
      <c r="I47" s="49"/>
      <c r="J47" s="48"/>
      <c r="K47" s="49"/>
      <c r="L47" s="48"/>
      <c r="M47" s="42"/>
      <c r="N47" s="50"/>
      <c r="O47" s="35"/>
    </row>
    <row r="48" spans="1:14" s="36" customFormat="1" ht="15" customHeight="1">
      <c r="A48" s="44"/>
      <c r="B48" s="45"/>
      <c r="C48" s="46"/>
      <c r="D48" s="43"/>
      <c r="E48" s="47"/>
      <c r="F48" s="48"/>
      <c r="G48" s="49"/>
      <c r="H48" s="48"/>
      <c r="I48" s="49"/>
      <c r="J48" s="48"/>
      <c r="K48" s="49"/>
      <c r="L48" s="48"/>
      <c r="M48" s="42"/>
      <c r="N48" s="43"/>
    </row>
    <row r="49" spans="1:14" s="36" customFormat="1" ht="15" customHeight="1">
      <c r="A49" s="44"/>
      <c r="B49" s="45"/>
      <c r="C49" s="46"/>
      <c r="D49" s="43"/>
      <c r="E49" s="47"/>
      <c r="F49" s="48"/>
      <c r="G49" s="49"/>
      <c r="H49" s="48"/>
      <c r="I49" s="49"/>
      <c r="J49" s="48"/>
      <c r="K49" s="49"/>
      <c r="L49" s="48"/>
      <c r="M49" s="42"/>
      <c r="N49" s="43"/>
    </row>
    <row r="50" spans="1:15" s="36" customFormat="1" ht="15" customHeight="1">
      <c r="A50" s="44"/>
      <c r="B50" s="45"/>
      <c r="C50" s="46"/>
      <c r="D50" s="43"/>
      <c r="E50" s="47"/>
      <c r="F50" s="48"/>
      <c r="G50" s="49"/>
      <c r="H50" s="48"/>
      <c r="I50" s="49"/>
      <c r="J50" s="48"/>
      <c r="K50" s="49"/>
      <c r="L50" s="48"/>
      <c r="M50" s="42"/>
      <c r="N50" s="50"/>
      <c r="O50" s="35"/>
    </row>
    <row r="51" spans="1:14" s="36" customFormat="1" ht="15" customHeight="1">
      <c r="A51" s="44"/>
      <c r="B51" s="45"/>
      <c r="C51" s="46"/>
      <c r="D51" s="43"/>
      <c r="E51" s="47"/>
      <c r="F51" s="48"/>
      <c r="G51" s="49"/>
      <c r="H51" s="48"/>
      <c r="I51" s="49"/>
      <c r="J51" s="48"/>
      <c r="K51" s="49"/>
      <c r="L51" s="48"/>
      <c r="M51" s="42"/>
      <c r="N51" s="43"/>
    </row>
    <row r="52" spans="1:15" s="36" customFormat="1" ht="15" customHeight="1">
      <c r="A52" s="44"/>
      <c r="B52" s="45"/>
      <c r="C52" s="46"/>
      <c r="D52" s="43"/>
      <c r="E52" s="47"/>
      <c r="F52" s="48"/>
      <c r="G52" s="49"/>
      <c r="H52" s="48"/>
      <c r="I52" s="51"/>
      <c r="J52" s="48"/>
      <c r="K52" s="51"/>
      <c r="L52" s="48"/>
      <c r="M52" s="42"/>
      <c r="N52" s="50"/>
      <c r="O52" s="35"/>
    </row>
    <row r="53" spans="1:14" s="36" customFormat="1" ht="15" customHeight="1">
      <c r="A53" s="44"/>
      <c r="B53" s="45"/>
      <c r="C53" s="46"/>
      <c r="D53" s="43"/>
      <c r="E53" s="47"/>
      <c r="F53" s="48"/>
      <c r="G53" s="49"/>
      <c r="H53" s="48"/>
      <c r="I53" s="49"/>
      <c r="J53" s="48"/>
      <c r="K53" s="49"/>
      <c r="L53" s="48"/>
      <c r="M53" s="42"/>
      <c r="N53" s="43"/>
    </row>
    <row r="54" spans="1:14" s="36" customFormat="1" ht="15" customHeight="1">
      <c r="A54" s="44"/>
      <c r="B54" s="45"/>
      <c r="C54" s="46"/>
      <c r="D54" s="43"/>
      <c r="E54" s="49"/>
      <c r="F54" s="48"/>
      <c r="G54" s="49"/>
      <c r="H54" s="48"/>
      <c r="I54" s="49"/>
      <c r="J54" s="48"/>
      <c r="K54" s="49"/>
      <c r="L54" s="48"/>
      <c r="M54" s="52"/>
      <c r="N54" s="43"/>
    </row>
    <row r="55" spans="1:13" s="36" customFormat="1" ht="15" customHeight="1">
      <c r="A55" s="44"/>
      <c r="B55" s="45"/>
      <c r="C55" s="46"/>
      <c r="D55" s="43"/>
      <c r="E55" s="53"/>
      <c r="F55" s="54"/>
      <c r="G55" s="53"/>
      <c r="H55" s="54"/>
      <c r="I55" s="53"/>
      <c r="J55" s="54"/>
      <c r="K55" s="53"/>
      <c r="L55" s="54"/>
      <c r="M55" s="55"/>
    </row>
    <row r="56" spans="1:13" s="36" customFormat="1" ht="15" customHeight="1">
      <c r="A56" s="44"/>
      <c r="B56" s="45"/>
      <c r="C56" s="46"/>
      <c r="D56" s="43"/>
      <c r="E56" s="53"/>
      <c r="F56" s="54"/>
      <c r="G56" s="53"/>
      <c r="H56" s="54"/>
      <c r="I56" s="53"/>
      <c r="J56" s="54"/>
      <c r="K56" s="53"/>
      <c r="L56" s="54"/>
      <c r="M56" s="55"/>
    </row>
    <row r="57" spans="1:13" s="36" customFormat="1" ht="15" customHeight="1">
      <c r="A57" s="44"/>
      <c r="B57" s="45"/>
      <c r="C57" s="46"/>
      <c r="D57" s="43"/>
      <c r="E57" s="53"/>
      <c r="F57" s="54"/>
      <c r="G57" s="53"/>
      <c r="H57" s="54"/>
      <c r="I57" s="53"/>
      <c r="J57" s="54"/>
      <c r="K57" s="53"/>
      <c r="L57" s="54"/>
      <c r="M57" s="55"/>
    </row>
    <row r="58" spans="1:13" s="36" customFormat="1" ht="15" customHeight="1">
      <c r="A58" s="44"/>
      <c r="B58" s="45"/>
      <c r="C58" s="46"/>
      <c r="D58" s="43"/>
      <c r="E58" s="53"/>
      <c r="F58" s="54"/>
      <c r="G58" s="53"/>
      <c r="H58" s="54"/>
      <c r="I58" s="53"/>
      <c r="J58" s="54"/>
      <c r="K58" s="53"/>
      <c r="L58" s="54"/>
      <c r="M58" s="55"/>
    </row>
    <row r="59" spans="1:13" s="36" customFormat="1" ht="15" customHeight="1">
      <c r="A59" s="44"/>
      <c r="B59" s="45"/>
      <c r="C59" s="46"/>
      <c r="D59" s="43"/>
      <c r="E59" s="53"/>
      <c r="F59" s="54"/>
      <c r="G59" s="53"/>
      <c r="H59" s="54"/>
      <c r="I59" s="53"/>
      <c r="J59" s="54"/>
      <c r="K59" s="53"/>
      <c r="L59" s="54"/>
      <c r="M59" s="55"/>
    </row>
    <row r="60" spans="1:13" s="36" customFormat="1" ht="15" customHeight="1">
      <c r="A60" s="44"/>
      <c r="B60" s="45"/>
      <c r="C60" s="46"/>
      <c r="D60" s="43"/>
      <c r="E60" s="53"/>
      <c r="F60" s="54"/>
      <c r="G60" s="53"/>
      <c r="H60" s="54"/>
      <c r="I60" s="53"/>
      <c r="J60" s="54"/>
      <c r="K60" s="53"/>
      <c r="L60" s="54"/>
      <c r="M60" s="55"/>
    </row>
    <row r="61" spans="1:13" s="36" customFormat="1" ht="15" customHeight="1">
      <c r="A61" s="44"/>
      <c r="B61" s="45"/>
      <c r="C61" s="46"/>
      <c r="D61" s="43"/>
      <c r="E61" s="53"/>
      <c r="F61" s="54"/>
      <c r="G61" s="53"/>
      <c r="H61" s="54"/>
      <c r="I61" s="53"/>
      <c r="J61" s="54"/>
      <c r="K61" s="53"/>
      <c r="L61" s="54"/>
      <c r="M61" s="55"/>
    </row>
    <row r="62" spans="1:13" s="36" customFormat="1" ht="15" customHeight="1">
      <c r="A62" s="44"/>
      <c r="B62" s="45"/>
      <c r="C62" s="46"/>
      <c r="D62" s="43"/>
      <c r="E62" s="53"/>
      <c r="F62" s="54"/>
      <c r="G62" s="53"/>
      <c r="H62" s="54"/>
      <c r="I62" s="53"/>
      <c r="J62" s="54"/>
      <c r="K62" s="53"/>
      <c r="L62" s="54"/>
      <c r="M62" s="55"/>
    </row>
    <row r="63" spans="1:13" s="36" customFormat="1" ht="15" customHeight="1">
      <c r="A63" s="44"/>
      <c r="B63" s="45"/>
      <c r="C63" s="46"/>
      <c r="D63" s="43"/>
      <c r="E63" s="53"/>
      <c r="F63" s="54"/>
      <c r="G63" s="53"/>
      <c r="H63" s="54"/>
      <c r="I63" s="53"/>
      <c r="J63" s="54"/>
      <c r="K63" s="53"/>
      <c r="L63" s="54"/>
      <c r="M63" s="55"/>
    </row>
    <row r="64" spans="1:13" s="36" customFormat="1" ht="15" customHeight="1">
      <c r="A64" s="44"/>
      <c r="B64" s="45"/>
      <c r="C64" s="43"/>
      <c r="D64" s="43"/>
      <c r="E64" s="53"/>
      <c r="F64" s="54"/>
      <c r="G64" s="53"/>
      <c r="H64" s="54"/>
      <c r="I64" s="53"/>
      <c r="J64" s="54"/>
      <c r="K64" s="53"/>
      <c r="L64" s="54"/>
      <c r="M64" s="55"/>
    </row>
    <row r="65" spans="1:13" s="36" customFormat="1" ht="15" customHeight="1">
      <c r="A65" s="44"/>
      <c r="B65" s="45"/>
      <c r="C65" s="43"/>
      <c r="D65" s="43"/>
      <c r="E65" s="53"/>
      <c r="F65" s="54"/>
      <c r="G65" s="53"/>
      <c r="H65" s="54"/>
      <c r="I65" s="53"/>
      <c r="J65" s="54"/>
      <c r="K65" s="53"/>
      <c r="L65" s="54"/>
      <c r="M65" s="55"/>
    </row>
    <row r="66" spans="1:13" s="36" customFormat="1" ht="15" customHeight="1">
      <c r="A66" s="44"/>
      <c r="B66" s="45"/>
      <c r="C66" s="43"/>
      <c r="D66" s="43"/>
      <c r="E66" s="53"/>
      <c r="F66" s="54"/>
      <c r="G66" s="53"/>
      <c r="H66" s="54"/>
      <c r="I66" s="53"/>
      <c r="J66" s="54"/>
      <c r="K66" s="53"/>
      <c r="L66" s="54"/>
      <c r="M66" s="55"/>
    </row>
    <row r="67" spans="1:13" s="36" customFormat="1" ht="15" customHeight="1">
      <c r="A67" s="44"/>
      <c r="B67" s="45"/>
      <c r="C67" s="43"/>
      <c r="D67" s="43"/>
      <c r="E67" s="53"/>
      <c r="F67" s="54"/>
      <c r="G67" s="53"/>
      <c r="H67" s="54"/>
      <c r="I67" s="53"/>
      <c r="J67" s="54"/>
      <c r="K67" s="53"/>
      <c r="L67" s="54"/>
      <c r="M67" s="55"/>
    </row>
    <row r="68" spans="1:13" s="36" customFormat="1" ht="15" customHeight="1">
      <c r="A68" s="44"/>
      <c r="B68" s="45"/>
      <c r="C68" s="43"/>
      <c r="D68" s="43"/>
      <c r="E68" s="53"/>
      <c r="M68" s="55"/>
    </row>
    <row r="69" spans="1:13" s="36" customFormat="1" ht="15" customHeight="1">
      <c r="A69" s="44"/>
      <c r="B69" s="45"/>
      <c r="C69" s="43"/>
      <c r="D69" s="43"/>
      <c r="E69" s="53"/>
      <c r="M69" s="55"/>
    </row>
    <row r="70" spans="1:13" s="36" customFormat="1" ht="15" customHeight="1">
      <c r="A70" s="44"/>
      <c r="B70" s="45"/>
      <c r="C70" s="43"/>
      <c r="D70" s="43"/>
      <c r="E70" s="53"/>
      <c r="M70" s="55"/>
    </row>
    <row r="71" spans="1:13" s="36" customFormat="1" ht="15" customHeight="1">
      <c r="A71" s="44"/>
      <c r="B71" s="45"/>
      <c r="C71" s="43"/>
      <c r="D71" s="43"/>
      <c r="M71" s="55"/>
    </row>
    <row r="72" spans="1:13" s="36" customFormat="1" ht="15" customHeight="1">
      <c r="A72" s="56"/>
      <c r="B72" s="57"/>
      <c r="M72" s="55"/>
    </row>
    <row r="73" spans="1:13" s="36" customFormat="1" ht="15" customHeight="1">
      <c r="A73" s="56"/>
      <c r="B73" s="57"/>
      <c r="M73" s="55"/>
    </row>
    <row r="74" spans="1:13" s="36" customFormat="1" ht="15" customHeight="1">
      <c r="A74" s="56"/>
      <c r="B74" s="57"/>
      <c r="M74" s="55"/>
    </row>
    <row r="75" spans="1:13" s="36" customFormat="1" ht="15" customHeight="1">
      <c r="A75" s="56"/>
      <c r="B75" s="57"/>
      <c r="M75" s="55"/>
    </row>
    <row r="76" spans="1:13" s="36" customFormat="1" ht="15" customHeight="1">
      <c r="A76" s="56"/>
      <c r="B76" s="57"/>
      <c r="M76" s="55"/>
    </row>
    <row r="77" spans="1:13" s="36" customFormat="1" ht="15" customHeight="1">
      <c r="A77" s="56"/>
      <c r="B77" s="57"/>
      <c r="M77" s="55"/>
    </row>
    <row r="78" spans="1:13" s="36" customFormat="1" ht="15" customHeight="1">
      <c r="A78" s="56"/>
      <c r="B78" s="57"/>
      <c r="M78" s="55"/>
    </row>
    <row r="79" spans="1:13" s="36" customFormat="1" ht="15" customHeight="1">
      <c r="A79" s="56"/>
      <c r="B79" s="57"/>
      <c r="M79" s="55"/>
    </row>
    <row r="80" spans="1:13" s="36" customFormat="1" ht="15" customHeight="1">
      <c r="A80" s="56"/>
      <c r="B80" s="57"/>
      <c r="M80" s="55"/>
    </row>
    <row r="81" spans="1:13" s="36" customFormat="1" ht="15" customHeight="1">
      <c r="A81" s="56"/>
      <c r="B81" s="57"/>
      <c r="M81" s="55"/>
    </row>
    <row r="82" spans="1:13" s="36" customFormat="1" ht="15" customHeight="1">
      <c r="A82" s="56"/>
      <c r="B82" s="57"/>
      <c r="M82" s="55"/>
    </row>
    <row r="83" spans="1:13" s="36" customFormat="1" ht="15" customHeight="1">
      <c r="A83" s="56"/>
      <c r="B83" s="57"/>
      <c r="M83" s="55"/>
    </row>
    <row r="84" spans="1:13" s="36" customFormat="1" ht="15" customHeight="1">
      <c r="A84" s="56"/>
      <c r="B84" s="57"/>
      <c r="M84" s="55"/>
    </row>
    <row r="85" spans="1:13" s="36" customFormat="1" ht="15" customHeight="1">
      <c r="A85" s="56"/>
      <c r="B85" s="57"/>
      <c r="M85" s="55"/>
    </row>
    <row r="86" spans="1:13" s="36" customFormat="1" ht="15" customHeight="1">
      <c r="A86" s="56"/>
      <c r="B86" s="57"/>
      <c r="M86" s="55"/>
    </row>
    <row r="87" spans="1:13" s="36" customFormat="1" ht="15" customHeight="1">
      <c r="A87" s="56"/>
      <c r="B87" s="57"/>
      <c r="M87" s="55"/>
    </row>
    <row r="88" spans="1:13" s="36" customFormat="1" ht="15" customHeight="1">
      <c r="A88" s="56"/>
      <c r="B88" s="57"/>
      <c r="M88" s="55"/>
    </row>
    <row r="89" spans="1:13" s="36" customFormat="1" ht="15" customHeight="1">
      <c r="A89" s="56"/>
      <c r="B89" s="57"/>
      <c r="M89" s="55"/>
    </row>
    <row r="90" spans="1:13" s="36" customFormat="1" ht="15" customHeight="1">
      <c r="A90" s="56"/>
      <c r="B90" s="57"/>
      <c r="M90" s="55"/>
    </row>
    <row r="91" spans="1:13" s="36" customFormat="1" ht="15" customHeight="1">
      <c r="A91" s="56"/>
      <c r="B91" s="57"/>
      <c r="M91" s="55"/>
    </row>
    <row r="92" spans="1:13" s="36" customFormat="1" ht="15" customHeight="1">
      <c r="A92" s="56"/>
      <c r="B92" s="57"/>
      <c r="M92" s="55"/>
    </row>
    <row r="93" spans="1:13" s="36" customFormat="1" ht="15" customHeight="1">
      <c r="A93" s="56"/>
      <c r="B93" s="57"/>
      <c r="M93" s="55"/>
    </row>
    <row r="94" spans="1:13" s="36" customFormat="1" ht="15" customHeight="1">
      <c r="A94" s="56"/>
      <c r="B94" s="57"/>
      <c r="M94" s="55"/>
    </row>
    <row r="95" spans="1:13" s="36" customFormat="1" ht="15" customHeight="1">
      <c r="A95" s="56"/>
      <c r="B95" s="57"/>
      <c r="M95" s="55"/>
    </row>
    <row r="96" spans="1:13" s="36" customFormat="1" ht="15" customHeight="1">
      <c r="A96" s="56"/>
      <c r="B96" s="57"/>
      <c r="M96" s="55"/>
    </row>
    <row r="97" spans="1:13" s="36" customFormat="1" ht="15" customHeight="1">
      <c r="A97" s="56"/>
      <c r="B97" s="57"/>
      <c r="M97" s="55"/>
    </row>
    <row r="98" spans="1:13" s="36" customFormat="1" ht="15" customHeight="1">
      <c r="A98" s="56"/>
      <c r="B98" s="57"/>
      <c r="M98" s="55"/>
    </row>
    <row r="99" spans="1:13" s="36" customFormat="1" ht="15" customHeight="1">
      <c r="A99" s="56"/>
      <c r="B99" s="57"/>
      <c r="M99" s="55"/>
    </row>
    <row r="100" spans="1:13" s="36" customFormat="1" ht="15" customHeight="1">
      <c r="A100" s="56"/>
      <c r="B100" s="57"/>
      <c r="M100" s="55"/>
    </row>
    <row r="101" spans="1:13" s="36" customFormat="1" ht="15" customHeight="1">
      <c r="A101" s="56"/>
      <c r="B101" s="57"/>
      <c r="M101" s="55"/>
    </row>
    <row r="102" spans="1:13" s="36" customFormat="1" ht="15" customHeight="1">
      <c r="A102" s="56"/>
      <c r="B102" s="57"/>
      <c r="M102" s="55"/>
    </row>
    <row r="103" spans="1:13" s="36" customFormat="1" ht="15" customHeight="1">
      <c r="A103" s="56"/>
      <c r="B103" s="57"/>
      <c r="M103" s="55"/>
    </row>
    <row r="104" spans="1:13" s="36" customFormat="1" ht="15" customHeight="1">
      <c r="A104" s="56"/>
      <c r="B104" s="57"/>
      <c r="M104" s="55"/>
    </row>
    <row r="105" spans="1:13" s="36" customFormat="1" ht="15" customHeight="1">
      <c r="A105" s="56"/>
      <c r="B105" s="57"/>
      <c r="M105" s="55"/>
    </row>
    <row r="106" spans="1:13" s="36" customFormat="1" ht="15" customHeight="1">
      <c r="A106" s="56"/>
      <c r="B106" s="57"/>
      <c r="M106" s="55"/>
    </row>
    <row r="107" spans="1:13" s="36" customFormat="1" ht="15" customHeight="1">
      <c r="A107" s="56"/>
      <c r="B107" s="57"/>
      <c r="M107" s="55"/>
    </row>
    <row r="108" spans="1:13" s="36" customFormat="1" ht="15" customHeight="1">
      <c r="A108" s="56"/>
      <c r="B108" s="57"/>
      <c r="M108" s="55"/>
    </row>
    <row r="109" spans="1:13" s="36" customFormat="1" ht="15" customHeight="1">
      <c r="A109" s="56"/>
      <c r="B109" s="57"/>
      <c r="M109" s="55"/>
    </row>
    <row r="110" spans="1:13" s="36" customFormat="1" ht="15" customHeight="1">
      <c r="A110" s="56"/>
      <c r="B110" s="57"/>
      <c r="M110" s="55"/>
    </row>
    <row r="111" spans="1:13" s="36" customFormat="1" ht="15" customHeight="1">
      <c r="A111" s="56"/>
      <c r="B111" s="57"/>
      <c r="M111" s="55"/>
    </row>
    <row r="112" spans="1:13" s="36" customFormat="1" ht="15" customHeight="1">
      <c r="A112" s="56"/>
      <c r="B112" s="57"/>
      <c r="M112" s="55"/>
    </row>
    <row r="113" spans="1:13" s="36" customFormat="1" ht="15" customHeight="1">
      <c r="A113" s="56"/>
      <c r="B113" s="57"/>
      <c r="M113" s="55"/>
    </row>
    <row r="114" spans="1:13" s="36" customFormat="1" ht="15" customHeight="1">
      <c r="A114" s="56"/>
      <c r="B114" s="57"/>
      <c r="M114" s="55"/>
    </row>
    <row r="115" spans="1:13" s="36" customFormat="1" ht="15" customHeight="1">
      <c r="A115" s="56"/>
      <c r="B115" s="57"/>
      <c r="M115" s="55"/>
    </row>
    <row r="116" spans="1:13" s="36" customFormat="1" ht="15" customHeight="1">
      <c r="A116" s="56"/>
      <c r="B116" s="57"/>
      <c r="M116" s="55"/>
    </row>
    <row r="117" spans="1:13" s="36" customFormat="1" ht="15" customHeight="1">
      <c r="A117" s="56"/>
      <c r="B117" s="57"/>
      <c r="M117" s="55"/>
    </row>
    <row r="118" spans="1:13" s="36" customFormat="1" ht="15" customHeight="1">
      <c r="A118" s="56"/>
      <c r="B118" s="57"/>
      <c r="M118" s="55"/>
    </row>
    <row r="119" spans="1:13" s="36" customFormat="1" ht="15" customHeight="1">
      <c r="A119" s="56"/>
      <c r="B119" s="57"/>
      <c r="M119" s="55"/>
    </row>
    <row r="120" spans="1:13" s="36" customFormat="1" ht="15" customHeight="1">
      <c r="A120" s="56"/>
      <c r="B120" s="57"/>
      <c r="M120" s="55"/>
    </row>
    <row r="121" spans="1:13" s="36" customFormat="1" ht="15" customHeight="1">
      <c r="A121" s="56"/>
      <c r="B121" s="57"/>
      <c r="M121" s="55"/>
    </row>
    <row r="122" spans="1:13" s="36" customFormat="1" ht="15" customHeight="1">
      <c r="A122" s="56"/>
      <c r="B122" s="57"/>
      <c r="M122" s="55"/>
    </row>
    <row r="123" spans="1:13" s="36" customFormat="1" ht="15" customHeight="1">
      <c r="A123" s="56"/>
      <c r="B123" s="57"/>
      <c r="M123" s="55"/>
    </row>
    <row r="124" spans="1:13" s="36" customFormat="1" ht="15" customHeight="1">
      <c r="A124" s="56"/>
      <c r="B124" s="57"/>
      <c r="M124" s="55"/>
    </row>
    <row r="125" spans="1:13" s="36" customFormat="1" ht="15" customHeight="1">
      <c r="A125" s="56"/>
      <c r="B125" s="57"/>
      <c r="M125" s="55"/>
    </row>
    <row r="126" spans="1:13" s="36" customFormat="1" ht="15" customHeight="1">
      <c r="A126" s="56"/>
      <c r="B126" s="57"/>
      <c r="M126" s="55"/>
    </row>
    <row r="127" spans="1:13" s="36" customFormat="1" ht="15" customHeight="1">
      <c r="A127" s="56"/>
      <c r="B127" s="57"/>
      <c r="M127" s="55"/>
    </row>
    <row r="128" spans="1:13" s="36" customFormat="1" ht="15" customHeight="1">
      <c r="A128" s="56"/>
      <c r="B128" s="57"/>
      <c r="M128" s="55"/>
    </row>
    <row r="129" spans="1:13" s="36" customFormat="1" ht="15" customHeight="1">
      <c r="A129" s="56"/>
      <c r="B129" s="57"/>
      <c r="M129" s="55"/>
    </row>
    <row r="130" spans="1:13" s="36" customFormat="1" ht="15" customHeight="1">
      <c r="A130" s="56"/>
      <c r="B130" s="57"/>
      <c r="M130" s="55"/>
    </row>
    <row r="131" spans="1:13" s="36" customFormat="1" ht="15" customHeight="1">
      <c r="A131" s="56"/>
      <c r="B131" s="57"/>
      <c r="M131" s="55"/>
    </row>
    <row r="132" spans="1:13" s="36" customFormat="1" ht="15" customHeight="1">
      <c r="A132" s="56"/>
      <c r="B132" s="57"/>
      <c r="M132" s="55"/>
    </row>
    <row r="133" spans="1:13" s="36" customFormat="1" ht="15" customHeight="1">
      <c r="A133" s="56"/>
      <c r="B133" s="57"/>
      <c r="M133" s="55"/>
    </row>
    <row r="134" spans="1:13" s="36" customFormat="1" ht="15" customHeight="1">
      <c r="A134" s="56"/>
      <c r="B134" s="57"/>
      <c r="M134" s="55"/>
    </row>
    <row r="135" spans="1:13" s="36" customFormat="1" ht="15" customHeight="1">
      <c r="A135" s="56"/>
      <c r="B135" s="57"/>
      <c r="M135" s="55"/>
    </row>
    <row r="136" spans="1:13" s="36" customFormat="1" ht="15" customHeight="1">
      <c r="A136" s="56"/>
      <c r="B136" s="57"/>
      <c r="M136" s="55"/>
    </row>
    <row r="137" spans="1:13" s="36" customFormat="1" ht="15" customHeight="1">
      <c r="A137" s="56"/>
      <c r="B137" s="57"/>
      <c r="M137" s="55"/>
    </row>
    <row r="138" spans="1:13" s="36" customFormat="1" ht="15" customHeight="1">
      <c r="A138" s="56"/>
      <c r="B138" s="57"/>
      <c r="M138" s="55"/>
    </row>
    <row r="139" spans="1:13" s="36" customFormat="1" ht="15" customHeight="1">
      <c r="A139" s="56"/>
      <c r="B139" s="57"/>
      <c r="M139" s="55"/>
    </row>
    <row r="140" spans="1:13" s="36" customFormat="1" ht="15" customHeight="1">
      <c r="A140" s="56"/>
      <c r="B140" s="57"/>
      <c r="M140" s="55"/>
    </row>
    <row r="141" spans="1:13" s="36" customFormat="1" ht="15" customHeight="1">
      <c r="A141" s="56"/>
      <c r="B141" s="57"/>
      <c r="M141" s="55"/>
    </row>
    <row r="142" spans="1:13" s="36" customFormat="1" ht="15" customHeight="1">
      <c r="A142" s="56"/>
      <c r="B142" s="57"/>
      <c r="M142" s="55"/>
    </row>
    <row r="143" spans="1:13" s="36" customFormat="1" ht="15" customHeight="1">
      <c r="A143" s="56"/>
      <c r="B143" s="57"/>
      <c r="M143" s="55"/>
    </row>
    <row r="144" spans="1:13" s="36" customFormat="1" ht="15" customHeight="1">
      <c r="A144" s="56"/>
      <c r="B144" s="57"/>
      <c r="M144" s="55"/>
    </row>
    <row r="145" spans="1:13" s="36" customFormat="1" ht="15" customHeight="1">
      <c r="A145" s="56"/>
      <c r="B145" s="57"/>
      <c r="M145" s="55"/>
    </row>
    <row r="146" spans="1:13" s="36" customFormat="1" ht="15" customHeight="1">
      <c r="A146" s="56"/>
      <c r="B146" s="57"/>
      <c r="M146" s="55"/>
    </row>
    <row r="147" spans="1:13" s="36" customFormat="1" ht="15" customHeight="1">
      <c r="A147" s="56"/>
      <c r="B147" s="57"/>
      <c r="M147" s="55"/>
    </row>
    <row r="148" spans="1:13" s="36" customFormat="1" ht="15" customHeight="1">
      <c r="A148" s="56"/>
      <c r="B148" s="57"/>
      <c r="M148" s="55"/>
    </row>
    <row r="149" spans="1:13" s="36" customFormat="1" ht="15" customHeight="1">
      <c r="A149" s="56"/>
      <c r="B149" s="57"/>
      <c r="M149" s="55"/>
    </row>
    <row r="150" spans="1:13" s="36" customFormat="1" ht="15" customHeight="1">
      <c r="A150" s="56"/>
      <c r="B150" s="57"/>
      <c r="M150" s="55"/>
    </row>
    <row r="151" spans="1:13" s="36" customFormat="1" ht="15" customHeight="1">
      <c r="A151" s="56"/>
      <c r="B151" s="57"/>
      <c r="M151" s="55"/>
    </row>
    <row r="152" spans="1:13" s="36" customFormat="1" ht="15" customHeight="1">
      <c r="A152" s="56"/>
      <c r="B152" s="57"/>
      <c r="M152" s="55"/>
    </row>
    <row r="153" spans="1:13" s="36" customFormat="1" ht="15" customHeight="1">
      <c r="A153" s="56"/>
      <c r="B153" s="57"/>
      <c r="M153" s="55"/>
    </row>
    <row r="154" spans="1:13" s="36" customFormat="1" ht="15" customHeight="1">
      <c r="A154" s="56"/>
      <c r="B154" s="57"/>
      <c r="M154" s="55"/>
    </row>
    <row r="155" spans="1:13" s="36" customFormat="1" ht="15" customHeight="1">
      <c r="A155" s="56"/>
      <c r="B155" s="57"/>
      <c r="M155" s="55"/>
    </row>
    <row r="156" spans="1:13" s="36" customFormat="1" ht="15" customHeight="1">
      <c r="A156" s="56"/>
      <c r="B156" s="57"/>
      <c r="M156" s="55"/>
    </row>
    <row r="157" spans="1:13" s="36" customFormat="1" ht="15" customHeight="1">
      <c r="A157" s="56"/>
      <c r="B157" s="57"/>
      <c r="M157" s="55"/>
    </row>
    <row r="158" spans="1:13" s="36" customFormat="1" ht="15" customHeight="1">
      <c r="A158" s="56"/>
      <c r="B158" s="57"/>
      <c r="M158" s="55"/>
    </row>
    <row r="159" spans="1:13" s="36" customFormat="1" ht="15" customHeight="1">
      <c r="A159" s="56"/>
      <c r="B159" s="57"/>
      <c r="M159" s="55"/>
    </row>
    <row r="160" spans="1:13" s="36" customFormat="1" ht="15" customHeight="1">
      <c r="A160" s="56"/>
      <c r="B160" s="57"/>
      <c r="M160" s="55"/>
    </row>
    <row r="161" spans="1:13" s="36" customFormat="1" ht="15" customHeight="1">
      <c r="A161" s="56"/>
      <c r="B161" s="57"/>
      <c r="M161" s="55"/>
    </row>
    <row r="162" spans="1:13" s="36" customFormat="1" ht="15" customHeight="1">
      <c r="A162" s="56"/>
      <c r="B162" s="57"/>
      <c r="M162" s="55"/>
    </row>
    <row r="163" spans="1:13" s="36" customFormat="1" ht="15" customHeight="1">
      <c r="A163" s="56"/>
      <c r="B163" s="57"/>
      <c r="M163" s="55"/>
    </row>
    <row r="164" spans="1:13" s="36" customFormat="1" ht="15" customHeight="1">
      <c r="A164" s="56"/>
      <c r="B164" s="57"/>
      <c r="M164" s="55"/>
    </row>
    <row r="165" spans="1:13" s="36" customFormat="1" ht="15" customHeight="1">
      <c r="A165" s="56"/>
      <c r="B165" s="57"/>
      <c r="M165" s="55"/>
    </row>
    <row r="166" spans="1:13" s="36" customFormat="1" ht="15" customHeight="1">
      <c r="A166" s="56"/>
      <c r="B166" s="57"/>
      <c r="M166" s="55"/>
    </row>
    <row r="167" spans="1:13" s="36" customFormat="1" ht="15" customHeight="1">
      <c r="A167" s="56"/>
      <c r="B167" s="57"/>
      <c r="M167" s="55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5" max="5" width="4.8515625" style="0" customWidth="1"/>
    <col min="6" max="6" width="8.421875" style="0" customWidth="1"/>
    <col min="7" max="7" width="4.7109375" style="0" customWidth="1"/>
  </cols>
  <sheetData>
    <row r="1" spans="1:21" s="1" customFormat="1" ht="15" customHeight="1">
      <c r="A1" s="89" t="s">
        <v>21</v>
      </c>
      <c r="B1" s="89"/>
      <c r="C1" s="89"/>
      <c r="D1" s="89"/>
      <c r="E1" s="89"/>
      <c r="F1" s="89"/>
      <c r="G1" s="8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3</v>
      </c>
      <c r="B3" s="1" t="s">
        <v>4</v>
      </c>
      <c r="C3" s="2" t="s">
        <v>5</v>
      </c>
      <c r="D3" s="89" t="s">
        <v>18</v>
      </c>
      <c r="E3" s="89"/>
      <c r="F3" s="89" t="s">
        <v>19</v>
      </c>
      <c r="G3" s="8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9.5" customHeight="1">
      <c r="A4" s="2">
        <f aca="true" t="shared" si="0" ref="A4:A38">RANK(C4,C$4:C$59,1)</f>
        <v>1</v>
      </c>
      <c r="B4" s="1" t="str">
        <f>'Durchgangszeiten(Eingabe)'!A6</f>
        <v>Martin Keiml</v>
      </c>
      <c r="C4" s="8">
        <f aca="true" t="shared" si="1" ref="C4:C38">D4+F4</f>
        <v>0.0008333333333333526</v>
      </c>
      <c r="D4" s="8">
        <f>'Durchgangszeiten(Eingabe)'!F6-'Durchgangszeiten(Eingabe)'!$B$3-'Durchgangszeiten(Eingabe)'!D6</f>
        <v>0.0005555555555555314</v>
      </c>
      <c r="E4" s="2">
        <f aca="true" t="shared" si="2" ref="E4:E38">RANK(D4,D$4:D$59,1)</f>
        <v>1</v>
      </c>
      <c r="F4" s="8">
        <f>'Durchgangszeiten(Eingabe)'!J6-'Durchgangszeiten(Eingabe)'!H6</f>
        <v>0.0002777777777778212</v>
      </c>
      <c r="G4" s="2">
        <f aca="true" t="shared" si="3" ref="G4:G38">RANK(F4,F$4:F$59,1)</f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7" ht="15" customHeight="1">
      <c r="A5" s="2">
        <f t="shared" si="0"/>
        <v>2</v>
      </c>
      <c r="B5" s="1" t="str">
        <f>'Durchgangszeiten(Eingabe)'!A5</f>
        <v>Andi Kainz</v>
      </c>
      <c r="C5" s="8">
        <f t="shared" si="1"/>
        <v>0.0011574074074073293</v>
      </c>
      <c r="D5" s="8">
        <f>'Durchgangszeiten(Eingabe)'!F5-'Durchgangszeiten(Eingabe)'!$B$3-'Durchgangszeiten(Eingabe)'!D5</f>
        <v>0.0007060185185184809</v>
      </c>
      <c r="E5" s="2">
        <f t="shared" si="2"/>
        <v>2</v>
      </c>
      <c r="F5" s="8">
        <f>'Durchgangszeiten(Eingabe)'!J5-'Durchgangszeiten(Eingabe)'!H5</f>
        <v>0.00045138888888884843</v>
      </c>
      <c r="G5" s="2">
        <f t="shared" si="3"/>
        <v>15</v>
      </c>
    </row>
    <row r="6" spans="1:21" s="1" customFormat="1" ht="15" customHeight="1">
      <c r="A6" s="2">
        <f t="shared" si="0"/>
        <v>3</v>
      </c>
      <c r="B6" s="1" t="str">
        <f>'Durchgangszeiten(Eingabe)'!A8</f>
        <v>Paul Richter</v>
      </c>
      <c r="C6" s="8">
        <f t="shared" si="1"/>
        <v>0.0012731481481481621</v>
      </c>
      <c r="D6" s="8">
        <f>'Durchgangszeiten(Eingabe)'!F8-'Durchgangszeiten(Eingabe)'!$B$3-'Durchgangszeiten(Eingabe)'!D8</f>
        <v>0.0010185185185185297</v>
      </c>
      <c r="E6" s="2">
        <f t="shared" si="2"/>
        <v>10</v>
      </c>
      <c r="F6" s="8">
        <f>'Durchgangszeiten(Eingabe)'!J8-'Durchgangszeiten(Eingabe)'!H8</f>
        <v>0.0002546296296296324</v>
      </c>
      <c r="G6" s="2">
        <f t="shared" si="3"/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4</v>
      </c>
      <c r="B7" s="1" t="str">
        <f>'Durchgangszeiten(Eingabe)'!A15</f>
        <v>Charly Bruckner</v>
      </c>
      <c r="C7" s="8">
        <f t="shared" si="1"/>
        <v>0.001284722222222312</v>
      </c>
      <c r="D7" s="8">
        <f>'Durchgangszeiten(Eingabe)'!F15-'Durchgangszeiten(Eingabe)'!$B$3-'Durchgangszeiten(Eingabe)'!D15</f>
        <v>0.000787037037037086</v>
      </c>
      <c r="E7" s="2">
        <f t="shared" si="2"/>
        <v>4</v>
      </c>
      <c r="F7" s="8">
        <f>'Durchgangszeiten(Eingabe)'!J15-'Durchgangszeiten(Eingabe)'!H15</f>
        <v>0.000497685185185226</v>
      </c>
      <c r="G7" s="2">
        <f t="shared" si="3"/>
        <v>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5</v>
      </c>
      <c r="B8" s="1" t="str">
        <f>'Durchgangszeiten(Eingabe)'!A17</f>
        <v>Harald Kaufmann</v>
      </c>
      <c r="C8" s="8">
        <f t="shared" si="1"/>
        <v>0.0013310185185185786</v>
      </c>
      <c r="D8" s="8">
        <f>'Durchgangszeiten(Eingabe)'!F17-'Durchgangszeiten(Eingabe)'!$B$3-'Durchgangszeiten(Eingabe)'!D17</f>
        <v>0.000995370370370341</v>
      </c>
      <c r="E8" s="2">
        <f t="shared" si="2"/>
        <v>7</v>
      </c>
      <c r="F8" s="8">
        <f>'Durchgangszeiten(Eingabe)'!J17-'Durchgangszeiten(Eingabe)'!H17</f>
        <v>0.0003356481481482376</v>
      </c>
      <c r="G8" s="2">
        <f t="shared" si="3"/>
        <v>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 customHeight="1">
      <c r="A9" s="2">
        <f t="shared" si="0"/>
        <v>6</v>
      </c>
      <c r="B9" s="1" t="str">
        <f>'Durchgangszeiten(Eingabe)'!A23</f>
        <v>Alexander Heili</v>
      </c>
      <c r="C9" s="8">
        <f t="shared" si="1"/>
        <v>0.001377314814814734</v>
      </c>
      <c r="D9" s="8">
        <f>'Durchgangszeiten(Eingabe)'!F23-'Durchgangszeiten(Eingabe)'!$B$3-'Durchgangszeiten(Eingabe)'!D23</f>
        <v>0.0010069444444443798</v>
      </c>
      <c r="E9" s="2">
        <f t="shared" si="2"/>
        <v>8</v>
      </c>
      <c r="F9" s="8">
        <f>'Durchgangszeiten(Eingabe)'!J23-'Durchgangszeiten(Eingabe)'!H23</f>
        <v>0.00037037037037035425</v>
      </c>
      <c r="G9" s="2">
        <f t="shared" si="3"/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" customFormat="1" ht="15" customHeight="1">
      <c r="A10" s="2">
        <f t="shared" si="0"/>
        <v>7</v>
      </c>
      <c r="B10" s="1" t="str">
        <f>'Durchgangszeiten(Eingabe)'!A25</f>
        <v>Max Berndl</v>
      </c>
      <c r="C10" s="8">
        <f t="shared" si="1"/>
        <v>0.001388888888888884</v>
      </c>
      <c r="D10" s="8">
        <f>'Durchgangszeiten(Eingabe)'!F25-'Durchgangszeiten(Eingabe)'!$B$3-'Durchgangszeiten(Eingabe)'!D25</f>
        <v>0.0010995370370370239</v>
      </c>
      <c r="E10" s="2">
        <f t="shared" si="2"/>
        <v>12</v>
      </c>
      <c r="F10" s="8">
        <f>'Durchgangszeiten(Eingabe)'!J25-'Durchgangszeiten(Eingabe)'!H25</f>
        <v>0.0002893518518518601</v>
      </c>
      <c r="G10" s="2">
        <f t="shared" si="3"/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" customFormat="1" ht="15" customHeight="1">
      <c r="A11" s="2">
        <f t="shared" si="0"/>
        <v>8</v>
      </c>
      <c r="B11" s="1" t="str">
        <f>'Durchgangszeiten(Eingabe)'!A11</f>
        <v>Stefan Wazik</v>
      </c>
      <c r="C11" s="8">
        <f t="shared" si="1"/>
        <v>0.0014351851851852615</v>
      </c>
      <c r="D11" s="8">
        <f>'Durchgangszeiten(Eingabe)'!F11-'Durchgangszeiten(Eingabe)'!$B$3-'Durchgangszeiten(Eingabe)'!D11</f>
        <v>0.0009722222222222632</v>
      </c>
      <c r="E11" s="2">
        <f t="shared" si="2"/>
        <v>6</v>
      </c>
      <c r="F11" s="8">
        <f>'Durchgangszeiten(Eingabe)'!J11-'Durchgangszeiten(Eingabe)'!H11</f>
        <v>0.0004629629629629983</v>
      </c>
      <c r="G11" s="2">
        <f t="shared" si="3"/>
        <v>16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 t="shared" si="0"/>
        <v>9</v>
      </c>
      <c r="B12" s="1" t="str">
        <f>'Durchgangszeiten(Eingabe)'!A7</f>
        <v>Stefan Tschapeller</v>
      </c>
      <c r="C12" s="8">
        <f t="shared" si="1"/>
        <v>0.001481481481481528</v>
      </c>
      <c r="D12" s="8">
        <f>'Durchgangszeiten(Eingabe)'!F7-'Durchgangszeiten(Eingabe)'!$B$3-'Durchgangszeiten(Eingabe)'!D7</f>
        <v>0.0011111111111111738</v>
      </c>
      <c r="E12" s="2">
        <f t="shared" si="2"/>
        <v>13</v>
      </c>
      <c r="F12" s="8">
        <f>'Durchgangszeiten(Eingabe)'!J7-'Durchgangszeiten(Eingabe)'!H7</f>
        <v>0.00037037037037035425</v>
      </c>
      <c r="G12" s="2">
        <f t="shared" si="3"/>
        <v>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 t="shared" si="0"/>
        <v>10</v>
      </c>
      <c r="B13" s="1" t="str">
        <f>'Durchgangszeiten(Eingabe)'!A21</f>
        <v>Andrea Schiffer</v>
      </c>
      <c r="C13" s="8">
        <f t="shared" si="1"/>
        <v>0.0014930555555554559</v>
      </c>
      <c r="D13" s="8">
        <f>'Durchgangszeiten(Eingabe)'!F21-'Durchgangszeiten(Eingabe)'!$B$3-'Durchgangszeiten(Eingabe)'!D21</f>
        <v>0.0012615740740740122</v>
      </c>
      <c r="E13" s="2">
        <f t="shared" si="2"/>
        <v>18</v>
      </c>
      <c r="F13" s="8">
        <f>'Durchgangszeiten(Eingabe)'!J21-'Durchgangszeiten(Eingabe)'!H21</f>
        <v>0.00023148148148144365</v>
      </c>
      <c r="G13" s="2">
        <f t="shared" si="3"/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" customFormat="1" ht="15" customHeight="1">
      <c r="A14" s="2">
        <f t="shared" si="0"/>
        <v>11</v>
      </c>
      <c r="B14" s="1" t="str">
        <f>'Durchgangszeiten(Eingabe)'!A12</f>
        <v>Anja Bröcker</v>
      </c>
      <c r="C14" s="8">
        <f t="shared" si="1"/>
        <v>0.001493055555555678</v>
      </c>
      <c r="D14" s="8">
        <f>'Durchgangszeiten(Eingabe)'!F12-'Durchgangszeiten(Eingabe)'!$B$3-'Durchgangszeiten(Eingabe)'!D12</f>
        <v>0.0010069444444444908</v>
      </c>
      <c r="E14" s="2">
        <f t="shared" si="2"/>
        <v>9</v>
      </c>
      <c r="F14" s="8">
        <f>'Durchgangszeiten(Eingabe)'!J12-'Durchgangszeiten(Eingabe)'!H12</f>
        <v>0.0004861111111111871</v>
      </c>
      <c r="G14" s="2">
        <f t="shared" si="3"/>
        <v>19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" customFormat="1" ht="15" customHeight="1">
      <c r="A15" s="2">
        <f t="shared" si="0"/>
        <v>12</v>
      </c>
      <c r="B15" s="1" t="str">
        <f>'Durchgangszeiten(Eingabe)'!A16</f>
        <v>Axel Wallquist</v>
      </c>
      <c r="C15" s="8">
        <f t="shared" si="1"/>
        <v>0.0015162037037036447</v>
      </c>
      <c r="D15" s="8">
        <f>'Durchgangszeiten(Eingabe)'!F16-'Durchgangszeiten(Eingabe)'!$B$3-'Durchgangszeiten(Eingabe)'!D16</f>
        <v>0.0012731481481481621</v>
      </c>
      <c r="E15" s="2">
        <f t="shared" si="2"/>
        <v>21</v>
      </c>
      <c r="F15" s="8">
        <f>'Durchgangszeiten(Eingabe)'!J16-'Durchgangszeiten(Eingabe)'!H16</f>
        <v>0.00024305555555548253</v>
      </c>
      <c r="G15" s="2">
        <f t="shared" si="3"/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" customFormat="1" ht="15" customHeight="1">
      <c r="A16" s="2">
        <f t="shared" si="0"/>
        <v>12</v>
      </c>
      <c r="B16" s="1" t="str">
        <f>'Durchgangszeiten(Eingabe)'!A30</f>
        <v>Bernd Höfinger</v>
      </c>
      <c r="C16" s="8">
        <f t="shared" si="1"/>
        <v>0.0015162037037036447</v>
      </c>
      <c r="D16" s="8">
        <f>'Durchgangszeiten(Eingabe)'!F30-'Durchgangszeiten(Eingabe)'!$B$3-'Durchgangszeiten(Eingabe)'!D30</f>
        <v>0.0009374999999999245</v>
      </c>
      <c r="E16" s="2">
        <f t="shared" si="2"/>
        <v>5</v>
      </c>
      <c r="F16" s="8">
        <f>'Durchgangszeiten(Eingabe)'!J30-'Durchgangszeiten(Eingabe)'!H30</f>
        <v>0.0005787037037037202</v>
      </c>
      <c r="G16" s="2">
        <f t="shared" si="3"/>
        <v>23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" customFormat="1" ht="15" customHeight="1">
      <c r="A17" s="2">
        <f t="shared" si="0"/>
        <v>14</v>
      </c>
      <c r="B17" s="1" t="str">
        <f>'Durchgangszeiten(Eingabe)'!A20</f>
        <v>Thomas Gössl</v>
      </c>
      <c r="C17" s="8">
        <f t="shared" si="1"/>
        <v>0.0015277777777776835</v>
      </c>
      <c r="D17" s="8">
        <f>'Durchgangszeiten(Eingabe)'!F20-'Durchgangszeiten(Eingabe)'!$B$3-'Durchgangszeiten(Eingabe)'!D20</f>
        <v>0.0007175925925925197</v>
      </c>
      <c r="E17" s="2">
        <f t="shared" si="2"/>
        <v>3</v>
      </c>
      <c r="F17" s="8">
        <f>'Durchgangszeiten(Eingabe)'!J20-'Durchgangszeiten(Eingabe)'!H20</f>
        <v>0.0008101851851851638</v>
      </c>
      <c r="G17" s="2">
        <f t="shared" si="3"/>
        <v>32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" customFormat="1" ht="15" customHeight="1">
      <c r="A18" s="2">
        <f t="shared" si="0"/>
        <v>15</v>
      </c>
      <c r="B18" s="1" t="str">
        <f>'Durchgangszeiten(Eingabe)'!A27</f>
        <v>Tanja Neubauer</v>
      </c>
      <c r="C18" s="8">
        <f t="shared" si="1"/>
        <v>0.001574074074074172</v>
      </c>
      <c r="D18" s="8">
        <f>'Durchgangszeiten(Eingabe)'!F27-'Durchgangszeiten(Eingabe)'!$B$3-'Durchgangszeiten(Eingabe)'!D27</f>
        <v>0.0011574074074074403</v>
      </c>
      <c r="E18" s="2">
        <f t="shared" si="2"/>
        <v>14</v>
      </c>
      <c r="F18" s="8">
        <f>'Durchgangszeiten(Eingabe)'!J27-'Durchgangszeiten(Eingabe)'!H27</f>
        <v>0.0004166666666667318</v>
      </c>
      <c r="G18" s="2">
        <f t="shared" si="3"/>
        <v>12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" customFormat="1" ht="15" customHeight="1">
      <c r="A19" s="2">
        <f t="shared" si="0"/>
        <v>16</v>
      </c>
      <c r="B19" s="1" t="str">
        <f>'Durchgangszeiten(Eingabe)'!A32</f>
        <v>Didi Butschell</v>
      </c>
      <c r="C19" s="8">
        <f t="shared" si="1"/>
        <v>0.0016087962962962887</v>
      </c>
      <c r="D19" s="8">
        <f>'Durchgangszeiten(Eingabe)'!F32-'Durchgangszeiten(Eingabe)'!$B$3-'Durchgangszeiten(Eingabe)'!D32</f>
        <v>0.001180555555555518</v>
      </c>
      <c r="E19" s="2">
        <f t="shared" si="2"/>
        <v>16</v>
      </c>
      <c r="F19" s="8">
        <f>'Durchgangszeiten(Eingabe)'!J32-'Durchgangszeiten(Eingabe)'!H32</f>
        <v>0.0004282407407407707</v>
      </c>
      <c r="G19" s="2">
        <f t="shared" si="3"/>
        <v>13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5" customHeight="1">
      <c r="A20" s="2">
        <f t="shared" si="0"/>
        <v>17</v>
      </c>
      <c r="B20" s="1" t="str">
        <f>'Durchgangszeiten(Eingabe)'!A31</f>
        <v>Kurt Schmidmayer</v>
      </c>
      <c r="C20" s="8">
        <f t="shared" si="1"/>
        <v>0.0016203703703704386</v>
      </c>
      <c r="D20" s="8">
        <f>'Durchgangszeiten(Eingabe)'!F31-'Durchgangszeiten(Eingabe)'!$B$3-'Durchgangszeiten(Eingabe)'!D31</f>
        <v>0.001296296296296351</v>
      </c>
      <c r="E20" s="2">
        <f t="shared" si="2"/>
        <v>22</v>
      </c>
      <c r="F20" s="8">
        <f>'Durchgangszeiten(Eingabe)'!J31-'Durchgangszeiten(Eingabe)'!H31</f>
        <v>0.0003240740740740877</v>
      </c>
      <c r="G20" s="2">
        <f t="shared" si="3"/>
        <v>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7" ht="15" customHeight="1">
      <c r="A21" s="2">
        <f t="shared" si="0"/>
        <v>18</v>
      </c>
      <c r="B21" s="1" t="str">
        <f>'Durchgangszeiten(Eingabe)'!A34</f>
        <v>Christian Kraus</v>
      </c>
      <c r="C21" s="8">
        <f t="shared" si="1"/>
        <v>0.0016319444444443665</v>
      </c>
      <c r="D21" s="8">
        <f>'Durchgangszeiten(Eingabe)'!F34-'Durchgangszeiten(Eingabe)'!$B$3-'Durchgangszeiten(Eingabe)'!D34</f>
        <v>0.001273148148148051</v>
      </c>
      <c r="E21" s="2">
        <f t="shared" si="2"/>
        <v>20</v>
      </c>
      <c r="F21" s="8">
        <f>'Durchgangszeiten(Eingabe)'!J34-'Durchgangszeiten(Eingabe)'!H34</f>
        <v>0.0003587962962963154</v>
      </c>
      <c r="G21" s="2">
        <f t="shared" si="3"/>
        <v>9</v>
      </c>
    </row>
    <row r="22" spans="1:21" s="1" customFormat="1" ht="15" customHeight="1">
      <c r="A22" s="2">
        <f t="shared" si="0"/>
        <v>19</v>
      </c>
      <c r="B22" s="1" t="str">
        <f>'Durchgangszeiten(Eingabe)'!A14</f>
        <v>Franz Heily</v>
      </c>
      <c r="C22" s="8">
        <f t="shared" si="1"/>
        <v>0.001678240740740633</v>
      </c>
      <c r="D22" s="8">
        <f>'Durchgangszeiten(Eingabe)'!F14-'Durchgangszeiten(Eingabe)'!$B$3-'Durchgangszeiten(Eingabe)'!D14</f>
        <v>0.001192129629629557</v>
      </c>
      <c r="E22" s="2">
        <f t="shared" si="2"/>
        <v>17</v>
      </c>
      <c r="F22" s="8">
        <f>'Durchgangszeiten(Eingabe)'!J14-'Durchgangszeiten(Eingabe)'!H14</f>
        <v>0.0004861111111110761</v>
      </c>
      <c r="G22" s="2">
        <f t="shared" si="3"/>
        <v>18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" customFormat="1" ht="15" customHeight="1">
      <c r="A23" s="2">
        <f t="shared" si="0"/>
        <v>20</v>
      </c>
      <c r="B23" s="1" t="str">
        <f>'Durchgangszeiten(Eingabe)'!A13</f>
        <v>Martin Stumpf</v>
      </c>
      <c r="C23" s="8">
        <f t="shared" si="1"/>
        <v>0.0017129629629629717</v>
      </c>
      <c r="D23" s="8">
        <f>'Durchgangszeiten(Eingabe)'!F13-'Durchgangszeiten(Eingabe)'!$B$3-'Durchgangszeiten(Eingabe)'!D13</f>
        <v>0.001087962962962985</v>
      </c>
      <c r="E23" s="2">
        <f t="shared" si="2"/>
        <v>11</v>
      </c>
      <c r="F23" s="8">
        <f>'Durchgangszeiten(Eingabe)'!J13-'Durchgangszeiten(Eingabe)'!H13</f>
        <v>0.0006249999999999867</v>
      </c>
      <c r="G23" s="2">
        <f t="shared" si="3"/>
        <v>24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 t="shared" si="0"/>
        <v>21</v>
      </c>
      <c r="B24" s="1" t="str">
        <f>'Durchgangszeiten(Eingabe)'!A19</f>
        <v>Hermann Keiml</v>
      </c>
      <c r="C24" s="8">
        <f t="shared" si="1"/>
        <v>0.0017939814814814659</v>
      </c>
      <c r="D24" s="8">
        <f>'Durchgangszeiten(Eingabe)'!F19-'Durchgangszeiten(Eingabe)'!$B$3-'Durchgangszeiten(Eingabe)'!D19</f>
        <v>0.0013657407407406952</v>
      </c>
      <c r="E24" s="2">
        <f t="shared" si="2"/>
        <v>23</v>
      </c>
      <c r="F24" s="8">
        <f>'Durchgangszeiten(Eingabe)'!J19-'Durchgangszeiten(Eingabe)'!H19</f>
        <v>0.0004282407407407707</v>
      </c>
      <c r="G24" s="2">
        <f t="shared" si="3"/>
        <v>13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 t="shared" si="0"/>
        <v>22</v>
      </c>
      <c r="B25" s="1" t="str">
        <f>'Durchgangszeiten(Eingabe)'!A22</f>
        <v>Oliver Rous</v>
      </c>
      <c r="C25" s="8">
        <f t="shared" si="1"/>
        <v>0.0018402777777778434</v>
      </c>
      <c r="D25" s="8">
        <f>'Durchgangszeiten(Eingabe)'!F22-'Durchgangszeiten(Eingabe)'!$B$3-'Durchgangszeiten(Eingabe)'!D22</f>
        <v>0.0013657407407408062</v>
      </c>
      <c r="E25" s="2">
        <f t="shared" si="2"/>
        <v>24</v>
      </c>
      <c r="F25" s="8">
        <f>'Durchgangszeiten(Eingabe)'!J22-'Durchgangszeiten(Eingabe)'!H22</f>
        <v>0.0004745370370370372</v>
      </c>
      <c r="G25" s="2">
        <f t="shared" si="3"/>
        <v>17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 t="shared" si="0"/>
        <v>23</v>
      </c>
      <c r="B26" s="1" t="str">
        <f>'Durchgangszeiten(Eingabe)'!A9</f>
        <v>Herbert Tyra</v>
      </c>
      <c r="C26" s="8">
        <f t="shared" si="1"/>
        <v>0.00188657407407411</v>
      </c>
      <c r="D26" s="8">
        <f>'Durchgangszeiten(Eingabe)'!F9-'Durchgangszeiten(Eingabe)'!$B$3-'Durchgangszeiten(Eingabe)'!D9</f>
        <v>0.0011689814814814792</v>
      </c>
      <c r="E26" s="2">
        <f t="shared" si="2"/>
        <v>15</v>
      </c>
      <c r="F26" s="8">
        <f>'Durchgangszeiten(Eingabe)'!J9-'Durchgangszeiten(Eingabe)'!H9</f>
        <v>0.0007175925925926308</v>
      </c>
      <c r="G26" s="2">
        <f t="shared" si="3"/>
        <v>30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" customFormat="1" ht="15" customHeight="1">
      <c r="A27" s="2">
        <f t="shared" si="0"/>
        <v>24</v>
      </c>
      <c r="B27" s="1" t="str">
        <f>'Durchgangszeiten(Eingabe)'!A26</f>
        <v>Klaus Kaiser</v>
      </c>
      <c r="C27" s="8">
        <f t="shared" si="1"/>
        <v>0.0018981481481481488</v>
      </c>
      <c r="D27" s="8">
        <f>'Durchgangszeiten(Eingabe)'!F26-'Durchgangszeiten(Eingabe)'!$B$3-'Durchgangszeiten(Eingabe)'!D26</f>
        <v>0.0014004629629629228</v>
      </c>
      <c r="E27" s="2">
        <f t="shared" si="2"/>
        <v>25</v>
      </c>
      <c r="F27" s="8">
        <f>'Durchgangszeiten(Eingabe)'!J26-'Durchgangszeiten(Eingabe)'!H26</f>
        <v>0.000497685185185226</v>
      </c>
      <c r="G27" s="2">
        <f t="shared" si="3"/>
        <v>20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" customFormat="1" ht="15" customHeight="1">
      <c r="A28" s="2">
        <f t="shared" si="0"/>
        <v>24</v>
      </c>
      <c r="B28" s="1" t="str">
        <f>'Durchgangszeiten(Eingabe)'!A28</f>
        <v>Christoph Poindl</v>
      </c>
      <c r="C28" s="8">
        <f t="shared" si="1"/>
        <v>0.0018981481481481488</v>
      </c>
      <c r="D28" s="8">
        <f>'Durchgangszeiten(Eingabe)'!F28-'Durchgangszeiten(Eingabe)'!$B$3-'Durchgangszeiten(Eingabe)'!D28</f>
        <v>0.0012615740740741233</v>
      </c>
      <c r="E28" s="2">
        <f t="shared" si="2"/>
        <v>19</v>
      </c>
      <c r="F28" s="8">
        <f>'Durchgangszeiten(Eingabe)'!J28-'Durchgangszeiten(Eingabe)'!H28</f>
        <v>0.0006365740740740256</v>
      </c>
      <c r="G28" s="2">
        <f t="shared" si="3"/>
        <v>25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 t="shared" si="0"/>
        <v>26</v>
      </c>
      <c r="B29" s="1" t="str">
        <f>'Durchgangszeiten(Eingabe)'!A24</f>
        <v>Wolfgang Zuser</v>
      </c>
      <c r="C29" s="8">
        <f t="shared" si="1"/>
        <v>0.002071759259259398</v>
      </c>
      <c r="D29" s="8">
        <f>'Durchgangszeiten(Eingabe)'!F24-'Durchgangszeiten(Eingabe)'!$B$3-'Durchgangszeiten(Eingabe)'!D24</f>
        <v>0.0015509259259259833</v>
      </c>
      <c r="E29" s="2">
        <f t="shared" si="2"/>
        <v>27</v>
      </c>
      <c r="F29" s="8">
        <f>'Durchgangszeiten(Eingabe)'!J24-'Durchgangszeiten(Eingabe)'!H24</f>
        <v>0.0005208333333334147</v>
      </c>
      <c r="G29" s="2">
        <f t="shared" si="3"/>
        <v>22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" customFormat="1" ht="15" customHeight="1">
      <c r="A30" s="2">
        <f t="shared" si="0"/>
        <v>27</v>
      </c>
      <c r="B30" s="1" t="str">
        <f>'Durchgangszeiten(Eingabe)'!A36</f>
        <v>Gerda Günzl</v>
      </c>
      <c r="C30" s="8">
        <f t="shared" si="1"/>
        <v>0.0021527777777777812</v>
      </c>
      <c r="D30" s="8">
        <f>'Durchgangszeiten(Eingabe)'!F36-'Durchgangszeiten(Eingabe)'!$B$3-'Durchgangszeiten(Eingabe)'!D36</f>
        <v>0.0014583333333333393</v>
      </c>
      <c r="E30" s="2">
        <f t="shared" si="2"/>
        <v>26</v>
      </c>
      <c r="F30" s="8">
        <f>'Durchgangszeiten(Eingabe)'!J36-'Durchgangszeiten(Eingabe)'!H36</f>
        <v>0.000694444444444442</v>
      </c>
      <c r="G30" s="2">
        <f t="shared" si="3"/>
        <v>27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" customFormat="1" ht="15" customHeight="1">
      <c r="A31" s="2">
        <f t="shared" si="0"/>
        <v>28</v>
      </c>
      <c r="B31" s="1" t="str">
        <f>'Durchgangszeiten(Eingabe)'!A18</f>
        <v>Josef Filler</v>
      </c>
      <c r="C31" s="8">
        <f t="shared" si="1"/>
        <v>0.0022106481481481977</v>
      </c>
      <c r="D31" s="8">
        <f>'Durchgangszeiten(Eingabe)'!F18-'Durchgangszeiten(Eingabe)'!$B$3-'Durchgangszeiten(Eingabe)'!D18</f>
        <v>0.0019560185185185652</v>
      </c>
      <c r="E31" s="2">
        <f t="shared" si="2"/>
        <v>35</v>
      </c>
      <c r="F31" s="8">
        <f>'Durchgangszeiten(Eingabe)'!J18-'Durchgangszeiten(Eingabe)'!H18</f>
        <v>0.0002546296296296324</v>
      </c>
      <c r="G31" s="2">
        <f t="shared" si="3"/>
        <v>3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" customFormat="1" ht="15" customHeight="1">
      <c r="A32" s="2">
        <f t="shared" si="0"/>
        <v>29</v>
      </c>
      <c r="B32" s="1" t="str">
        <f>'Durchgangszeiten(Eingabe)'!A10</f>
        <v>Walter Fasching</v>
      </c>
      <c r="C32" s="8">
        <f t="shared" si="1"/>
        <v>0.0023032407407407307</v>
      </c>
      <c r="D32" s="8">
        <f>'Durchgangszeiten(Eingabe)'!F10-'Durchgangszeiten(Eingabe)'!$B$3-'Durchgangszeiten(Eingabe)'!D10</f>
        <v>0.0015625000000000222</v>
      </c>
      <c r="E32" s="2">
        <f t="shared" si="2"/>
        <v>28</v>
      </c>
      <c r="F32" s="8">
        <f>'Durchgangszeiten(Eingabe)'!J10-'Durchgangszeiten(Eingabe)'!H10</f>
        <v>0.0007407407407407085</v>
      </c>
      <c r="G32" s="2">
        <f t="shared" si="3"/>
        <v>31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" customFormat="1" ht="15" customHeight="1">
      <c r="A33" s="2">
        <f t="shared" si="0"/>
        <v>30</v>
      </c>
      <c r="B33" s="1" t="str">
        <f>'Durchgangszeiten(Eingabe)'!A29</f>
        <v>Andi Gössl</v>
      </c>
      <c r="C33" s="8">
        <f t="shared" si="1"/>
        <v>0.002384259259259225</v>
      </c>
      <c r="D33" s="8">
        <f>'Durchgangszeiten(Eingabe)'!F29-'Durchgangszeiten(Eingabe)'!$B$3-'Durchgangszeiten(Eingabe)'!D29</f>
        <v>0.0016666666666667052</v>
      </c>
      <c r="E33" s="2">
        <f t="shared" si="2"/>
        <v>31</v>
      </c>
      <c r="F33" s="8">
        <f>'Durchgangszeiten(Eingabe)'!J29-'Durchgangszeiten(Eingabe)'!H29</f>
        <v>0.0007175925925925197</v>
      </c>
      <c r="G33" s="2">
        <f t="shared" si="3"/>
        <v>29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7" ht="15" customHeight="1">
      <c r="A34" s="2">
        <f t="shared" si="0"/>
        <v>31</v>
      </c>
      <c r="B34" s="1" t="str">
        <f>'Durchgangszeiten(Eingabe)'!A38</f>
        <v>Bernd Mayr</v>
      </c>
      <c r="C34" s="8">
        <f t="shared" si="1"/>
        <v>0.0024074074074074137</v>
      </c>
      <c r="D34" s="8">
        <f>'Durchgangszeiten(Eingabe)'!F38-'Durchgangszeiten(Eingabe)'!$B$3-'Durchgangszeiten(Eingabe)'!D38</f>
        <v>0.0017129629629629717</v>
      </c>
      <c r="E34" s="2">
        <f t="shared" si="2"/>
        <v>32</v>
      </c>
      <c r="F34" s="8">
        <f>'Durchgangszeiten(Eingabe)'!J38-'Durchgangszeiten(Eingabe)'!H38</f>
        <v>0.000694444444444442</v>
      </c>
      <c r="G34" s="2">
        <f t="shared" si="3"/>
        <v>27</v>
      </c>
    </row>
    <row r="35" spans="1:21" s="1" customFormat="1" ht="15" customHeight="1">
      <c r="A35" s="2">
        <f t="shared" si="0"/>
        <v>32</v>
      </c>
      <c r="B35" s="1" t="str">
        <f>'Durchgangszeiten(Eingabe)'!A35</f>
        <v>Ilse Weiß</v>
      </c>
      <c r="C35" s="8">
        <f t="shared" si="1"/>
        <v>0.0024999999999999467</v>
      </c>
      <c r="D35" s="8">
        <f>'Durchgangszeiten(Eingabe)'!F35-'Durchgangszeiten(Eingabe)'!$B$3-'Durchgangszeiten(Eingabe)'!D35</f>
        <v>0.0016087962962962887</v>
      </c>
      <c r="E35" s="2">
        <f t="shared" si="2"/>
        <v>29</v>
      </c>
      <c r="F35" s="8">
        <f>'Durchgangszeiten(Eingabe)'!J35-'Durchgangszeiten(Eingabe)'!H35</f>
        <v>0.000891203703703658</v>
      </c>
      <c r="G35" s="2">
        <f t="shared" si="3"/>
        <v>34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7" ht="15" customHeight="1">
      <c r="A36" s="2">
        <f t="shared" si="0"/>
        <v>33</v>
      </c>
      <c r="B36" s="1" t="str">
        <f>'Durchgangszeiten(Eingabe)'!A39</f>
        <v>Alexandra Kreczek</v>
      </c>
      <c r="C36" s="8">
        <f t="shared" si="1"/>
        <v>0.002557870370370363</v>
      </c>
      <c r="D36" s="8">
        <f>'Durchgangszeiten(Eingabe)'!F39-'Durchgangszeiten(Eingabe)'!$B$3-'Durchgangszeiten(Eingabe)'!D39</f>
        <v>0.0017129629629629717</v>
      </c>
      <c r="E36" s="2">
        <f t="shared" si="2"/>
        <v>32</v>
      </c>
      <c r="F36" s="8">
        <f>'Durchgangszeiten(Eingabe)'!J39-'Durchgangszeiten(Eingabe)'!H39</f>
        <v>0.0008449074074073915</v>
      </c>
      <c r="G36" s="2">
        <f t="shared" si="3"/>
        <v>33</v>
      </c>
    </row>
    <row r="37" spans="1:21" s="1" customFormat="1" ht="15" customHeight="1">
      <c r="A37" s="2">
        <f t="shared" si="0"/>
        <v>34</v>
      </c>
      <c r="B37" s="1" t="str">
        <f>'Durchgangszeiten(Eingabe)'!A33</f>
        <v>Andreas Keiml</v>
      </c>
      <c r="C37" s="8">
        <f t="shared" si="1"/>
        <v>0.002569444444444402</v>
      </c>
      <c r="D37" s="8">
        <f>'Durchgangszeiten(Eingabe)'!F33-'Durchgangszeiten(Eingabe)'!$B$3-'Durchgangszeiten(Eingabe)'!D33</f>
        <v>0.0016319444444443665</v>
      </c>
      <c r="E37" s="2">
        <f t="shared" si="2"/>
        <v>30</v>
      </c>
      <c r="F37" s="8">
        <f>'Durchgangszeiten(Eingabe)'!J33-'Durchgangszeiten(Eingabe)'!H33</f>
        <v>0.0009375000000000355</v>
      </c>
      <c r="G37" s="2">
        <f t="shared" si="3"/>
        <v>35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7" ht="15" customHeight="1">
      <c r="A38" s="2">
        <f t="shared" si="0"/>
        <v>35</v>
      </c>
      <c r="B38" s="1" t="str">
        <f>'Durchgangszeiten(Eingabe)'!A37</f>
        <v>Stefan Fritz</v>
      </c>
      <c r="C38" s="8">
        <f t="shared" si="1"/>
        <v>0.0026041666666666297</v>
      </c>
      <c r="D38" s="8">
        <f>'Durchgangszeiten(Eingabe)'!F37-'Durchgangszeiten(Eingabe)'!$B$3-'Durchgangszeiten(Eingabe)'!D37</f>
        <v>0.0019328703703703765</v>
      </c>
      <c r="E38" s="2">
        <f t="shared" si="2"/>
        <v>34</v>
      </c>
      <c r="F38" s="8">
        <f>'Durchgangszeiten(Eingabe)'!J37-'Durchgangszeiten(Eingabe)'!H37</f>
        <v>0.0006712962962962532</v>
      </c>
      <c r="G38" s="2">
        <f t="shared" si="3"/>
        <v>26</v>
      </c>
    </row>
    <row r="60" spans="1:7" ht="15" customHeight="1">
      <c r="A60" s="2"/>
      <c r="B60" s="1"/>
      <c r="C60" s="8"/>
      <c r="D60" s="8"/>
      <c r="E60" s="2"/>
      <c r="F60" s="8"/>
      <c r="G60" s="2"/>
    </row>
    <row r="61" spans="1:7" ht="15" customHeight="1">
      <c r="A61" s="2"/>
      <c r="B61" s="1"/>
      <c r="C61" s="8"/>
      <c r="D61" s="8"/>
      <c r="E61" s="2"/>
      <c r="F61" s="8"/>
      <c r="G61" s="2"/>
    </row>
    <row r="62" spans="1:7" ht="15" customHeight="1">
      <c r="A62" s="2"/>
      <c r="B62" s="1"/>
      <c r="C62" s="8"/>
      <c r="D62" s="8"/>
      <c r="E62" s="2"/>
      <c r="F62" s="8"/>
      <c r="G62" s="2"/>
    </row>
    <row r="63" spans="1:7" ht="15" customHeight="1">
      <c r="A63" s="2"/>
      <c r="B63" s="1"/>
      <c r="C63" s="8"/>
      <c r="D63" s="8"/>
      <c r="E63" s="2"/>
      <c r="F63" s="8"/>
      <c r="G63" s="2"/>
    </row>
    <row r="64" spans="1:7" ht="15" customHeight="1">
      <c r="A64" s="2"/>
      <c r="B64" s="1"/>
      <c r="C64" s="8"/>
      <c r="D64" s="8"/>
      <c r="E64" s="2"/>
      <c r="F64" s="8"/>
      <c r="G64" s="2"/>
    </row>
    <row r="65" spans="1:7" ht="15" customHeight="1">
      <c r="A65" s="2"/>
      <c r="B65" s="1"/>
      <c r="C65" s="8"/>
      <c r="D65" s="8"/>
      <c r="E65" s="2"/>
      <c r="F65" s="8"/>
      <c r="G65" s="2"/>
    </row>
    <row r="66" spans="1:7" ht="15" customHeight="1">
      <c r="A66" s="2"/>
      <c r="B66" s="1"/>
      <c r="C66" s="8"/>
      <c r="D66" s="8"/>
      <c r="E66" s="2"/>
      <c r="F66" s="8"/>
      <c r="G66" s="2"/>
    </row>
    <row r="67" spans="1:7" ht="15" customHeight="1">
      <c r="A67" s="2"/>
      <c r="B67" s="1"/>
      <c r="C67" s="8"/>
      <c r="D67" s="8"/>
      <c r="E67" s="2"/>
      <c r="F67" s="8"/>
      <c r="G67" s="2"/>
    </row>
    <row r="68" spans="1:7" ht="15" customHeight="1">
      <c r="A68" s="2"/>
      <c r="B68" s="1"/>
      <c r="C68" s="8"/>
      <c r="D68" s="8"/>
      <c r="E68" s="2"/>
      <c r="F68" s="8"/>
      <c r="G68" s="2"/>
    </row>
    <row r="69" spans="1:7" ht="15" customHeight="1">
      <c r="A69" s="2"/>
      <c r="B69" s="1"/>
      <c r="C69" s="8"/>
      <c r="D69" s="8"/>
      <c r="E69" s="2"/>
      <c r="F69" s="8"/>
      <c r="G69" s="2"/>
    </row>
    <row r="70" spans="1:7" ht="15" customHeight="1">
      <c r="A70" s="2"/>
      <c r="B70" s="1"/>
      <c r="C70" s="8"/>
      <c r="D70" s="8"/>
      <c r="E70" s="2"/>
      <c r="F70" s="8"/>
      <c r="G70" s="2"/>
    </row>
    <row r="71" spans="1:7" ht="15" customHeight="1">
      <c r="A71" s="2"/>
      <c r="B71" s="1"/>
      <c r="C71" s="8"/>
      <c r="D71" s="8"/>
      <c r="E71" s="2"/>
      <c r="F71" s="8"/>
      <c r="G71" s="2"/>
    </row>
    <row r="72" spans="1:7" ht="15" customHeight="1">
      <c r="A72" s="2"/>
      <c r="B72" s="1"/>
      <c r="C72" s="8"/>
      <c r="D72" s="8"/>
      <c r="E72" s="2"/>
      <c r="F72" s="8"/>
      <c r="G72" s="2"/>
    </row>
    <row r="73" spans="1:7" ht="15" customHeight="1">
      <c r="A73" s="2"/>
      <c r="B73" s="1"/>
      <c r="C73" s="8"/>
      <c r="D73" s="8"/>
      <c r="E73" s="2"/>
      <c r="F73" s="8"/>
      <c r="G73" s="2"/>
    </row>
    <row r="74" spans="1:7" ht="15" customHeight="1">
      <c r="A74" s="2"/>
      <c r="B74" s="1"/>
      <c r="C74" s="8"/>
      <c r="D74" s="8"/>
      <c r="E74" s="2"/>
      <c r="F74" s="8"/>
      <c r="G74" s="2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7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customHeight="1"/>
  <cols>
    <col min="1" max="1" width="24.57421875" style="1" customWidth="1"/>
    <col min="2" max="2" width="8.140625" style="18" customWidth="1"/>
    <col min="3" max="3" width="10.140625" style="1" customWidth="1"/>
    <col min="4" max="4" width="12.140625" style="1" customWidth="1"/>
    <col min="5" max="5" width="3.8515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19" customWidth="1"/>
    <col min="16" max="16384" width="11.421875" style="1" customWidth="1"/>
  </cols>
  <sheetData>
    <row r="1" spans="1:23" ht="15" customHeigh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"/>
      <c r="O1" s="20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8" t="s">
        <v>14</v>
      </c>
      <c r="B3" s="22">
        <v>0.6354166666666666</v>
      </c>
      <c r="C3" s="23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0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59" t="s">
        <v>15</v>
      </c>
      <c r="B4" s="60" t="s">
        <v>16</v>
      </c>
      <c r="C4" s="61"/>
      <c r="D4" s="90" t="s">
        <v>6</v>
      </c>
      <c r="E4" s="90"/>
      <c r="F4" s="90" t="s">
        <v>18</v>
      </c>
      <c r="G4" s="90"/>
      <c r="H4" s="90" t="s">
        <v>7</v>
      </c>
      <c r="I4" s="90"/>
      <c r="J4" s="90" t="s">
        <v>19</v>
      </c>
      <c r="K4" s="90"/>
      <c r="L4" s="90" t="s">
        <v>8</v>
      </c>
      <c r="M4" s="90"/>
      <c r="N4" s="27" t="s">
        <v>20</v>
      </c>
      <c r="O4" s="20"/>
      <c r="P4" s="2"/>
      <c r="Q4" s="2"/>
    </row>
    <row r="5" spans="1:15" s="36" customFormat="1" ht="15" customHeight="1">
      <c r="A5" t="str">
        <f>VLOOKUP(B5,Startnummernliste!A$4:B$40,2)</f>
        <v>Andi Kainz</v>
      </c>
      <c r="B5">
        <v>1</v>
      </c>
      <c r="C5" s="62">
        <v>0.6413773148148149</v>
      </c>
      <c r="D5" s="32">
        <f aca="true" t="shared" si="0" ref="D5:D39">C5-$B$3</f>
        <v>0.005960648148148229</v>
      </c>
      <c r="E5" s="31">
        <f aca="true" t="shared" si="1" ref="E5:E39">RANK(D5,D$5:D$39,1)</f>
        <v>3</v>
      </c>
      <c r="F5" s="62">
        <v>0.6420833333333333</v>
      </c>
      <c r="G5" s="31">
        <f aca="true" t="shared" si="2" ref="G5:G39">RANK(F5,F$5:F$39,1)</f>
        <v>3</v>
      </c>
      <c r="H5" s="32">
        <v>0.6650115740740741</v>
      </c>
      <c r="I5" s="31">
        <f aca="true" t="shared" si="3" ref="I5:I39">RANK(H5,H$5:H$39,1)</f>
        <v>1</v>
      </c>
      <c r="J5" s="32">
        <v>0.6654629629629629</v>
      </c>
      <c r="K5" s="31">
        <f aca="true" t="shared" si="4" ref="K5:K39">RANK(J5,J$5:J$39,1)</f>
        <v>1</v>
      </c>
      <c r="L5" s="32">
        <v>0.6786342592592592</v>
      </c>
      <c r="M5" s="31">
        <f aca="true" t="shared" si="5" ref="M5:M39">RANK(L5,L$5:L$39,1)</f>
        <v>1</v>
      </c>
      <c r="N5" s="32">
        <f aca="true" t="shared" si="6" ref="N5:N39">L5-$B$3</f>
        <v>0.04321759259259261</v>
      </c>
      <c r="O5" s="34"/>
    </row>
    <row r="6" spans="1:15" s="36" customFormat="1" ht="15" customHeight="1">
      <c r="A6" t="str">
        <f>VLOOKUP(B6,Startnummernliste!A$4:B$40,2)</f>
        <v>Martin Keiml</v>
      </c>
      <c r="B6">
        <v>2</v>
      </c>
      <c r="C6" s="32">
        <v>0.6407638888888889</v>
      </c>
      <c r="D6" s="32">
        <f t="shared" si="0"/>
        <v>0.005347222222222281</v>
      </c>
      <c r="E6" s="31">
        <f t="shared" si="1"/>
        <v>1</v>
      </c>
      <c r="F6" s="32">
        <v>0.6413194444444444</v>
      </c>
      <c r="G6" s="31">
        <f t="shared" si="2"/>
        <v>1</v>
      </c>
      <c r="H6" s="32">
        <v>0.6656365740740741</v>
      </c>
      <c r="I6" s="31">
        <f t="shared" si="3"/>
        <v>2</v>
      </c>
      <c r="J6" s="32">
        <v>0.6659143518518519</v>
      </c>
      <c r="K6" s="31">
        <f t="shared" si="4"/>
        <v>2</v>
      </c>
      <c r="L6" s="32">
        <v>0.6817939814814815</v>
      </c>
      <c r="M6" s="31">
        <f t="shared" si="5"/>
        <v>2</v>
      </c>
      <c r="N6" s="32">
        <f t="shared" si="6"/>
        <v>0.046377314814814885</v>
      </c>
      <c r="O6" s="34"/>
    </row>
    <row r="7" spans="1:15" s="36" customFormat="1" ht="15" customHeight="1">
      <c r="A7" t="str">
        <f>VLOOKUP(B7,Startnummernliste!A$4:B$40,2)</f>
        <v>Stefan Tschapeller</v>
      </c>
      <c r="B7">
        <v>31</v>
      </c>
      <c r="C7" s="62">
        <v>0.6420949074074074</v>
      </c>
      <c r="D7" s="32">
        <f t="shared" si="0"/>
        <v>0.0066782407407407485</v>
      </c>
      <c r="E7" s="31">
        <f t="shared" si="1"/>
        <v>6</v>
      </c>
      <c r="F7" s="62">
        <v>0.6432060185185186</v>
      </c>
      <c r="G7" s="31">
        <f t="shared" si="2"/>
        <v>6</v>
      </c>
      <c r="H7" s="32">
        <v>0.6690162037037037</v>
      </c>
      <c r="I7" s="31">
        <f t="shared" si="3"/>
        <v>4</v>
      </c>
      <c r="J7" s="32">
        <v>0.6693865740740741</v>
      </c>
      <c r="K7" s="31">
        <f t="shared" si="4"/>
        <v>4</v>
      </c>
      <c r="L7" s="32">
        <v>0.6849652777777778</v>
      </c>
      <c r="M7" s="31">
        <f t="shared" si="5"/>
        <v>3</v>
      </c>
      <c r="N7" s="32">
        <f t="shared" si="6"/>
        <v>0.049548611111111196</v>
      </c>
      <c r="O7" s="34"/>
    </row>
    <row r="8" spans="1:17" s="36" customFormat="1" ht="15" customHeight="1">
      <c r="A8" t="str">
        <f>VLOOKUP(B8,Startnummernliste!A$4:B$40,2)</f>
        <v>Paul Richter</v>
      </c>
      <c r="B8">
        <v>3</v>
      </c>
      <c r="C8" s="62">
        <v>0.6422453703703703</v>
      </c>
      <c r="D8" s="32">
        <f t="shared" si="0"/>
        <v>0.006828703703703698</v>
      </c>
      <c r="E8" s="31">
        <f t="shared" si="1"/>
        <v>7</v>
      </c>
      <c r="F8" s="62">
        <v>0.6432638888888889</v>
      </c>
      <c r="G8" s="31">
        <f t="shared" si="2"/>
        <v>7</v>
      </c>
      <c r="H8" s="32">
        <v>0.6691898148148148</v>
      </c>
      <c r="I8" s="31">
        <f t="shared" si="3"/>
        <v>5</v>
      </c>
      <c r="J8" s="32">
        <v>0.6694444444444444</v>
      </c>
      <c r="K8" s="31">
        <f t="shared" si="4"/>
        <v>5</v>
      </c>
      <c r="L8" s="32">
        <v>0.6853587962962963</v>
      </c>
      <c r="M8" s="31">
        <f t="shared" si="5"/>
        <v>4</v>
      </c>
      <c r="N8" s="32">
        <f t="shared" si="6"/>
        <v>0.04994212962962963</v>
      </c>
      <c r="O8" s="34"/>
      <c r="P8" s="35"/>
      <c r="Q8" s="35"/>
    </row>
    <row r="9" spans="1:15" s="36" customFormat="1" ht="15" customHeight="1">
      <c r="A9" t="str">
        <f>VLOOKUP(B9,Startnummernliste!A$4:B$40,2)</f>
        <v>Herbert Tyra</v>
      </c>
      <c r="B9">
        <v>9</v>
      </c>
      <c r="C9" s="62">
        <v>0.6415625</v>
      </c>
      <c r="D9" s="32">
        <f t="shared" si="0"/>
        <v>0.006145833333333406</v>
      </c>
      <c r="E9" s="31">
        <f t="shared" si="1"/>
        <v>4</v>
      </c>
      <c r="F9" s="62">
        <v>0.6427314814814815</v>
      </c>
      <c r="G9" s="31">
        <f t="shared" si="2"/>
        <v>4</v>
      </c>
      <c r="H9" s="32">
        <v>0.6678240740740741</v>
      </c>
      <c r="I9" s="31">
        <f t="shared" si="3"/>
        <v>3</v>
      </c>
      <c r="J9" s="32">
        <v>0.6685416666666667</v>
      </c>
      <c r="K9" s="31">
        <f t="shared" si="4"/>
        <v>3</v>
      </c>
      <c r="L9" s="32">
        <v>0.6861805555555556</v>
      </c>
      <c r="M9" s="31">
        <f t="shared" si="5"/>
        <v>5</v>
      </c>
      <c r="N9" s="32">
        <f t="shared" si="6"/>
        <v>0.05076388888888894</v>
      </c>
      <c r="O9" s="34"/>
    </row>
    <row r="10" spans="1:15" s="36" customFormat="1" ht="15" customHeight="1">
      <c r="A10" t="str">
        <f>VLOOKUP(B10,Startnummernliste!A$4:B$40,2)</f>
        <v>Walter Fasching</v>
      </c>
      <c r="B10">
        <v>5</v>
      </c>
      <c r="C10" s="62">
        <v>0.6435416666666667</v>
      </c>
      <c r="D10" s="32">
        <f t="shared" si="0"/>
        <v>0.008125000000000049</v>
      </c>
      <c r="E10" s="31">
        <f t="shared" si="1"/>
        <v>11</v>
      </c>
      <c r="F10" s="62">
        <v>0.6451041666666667</v>
      </c>
      <c r="G10" s="31">
        <f t="shared" si="2"/>
        <v>15</v>
      </c>
      <c r="H10" s="32">
        <v>0.6712037037037037</v>
      </c>
      <c r="I10" s="31">
        <f t="shared" si="3"/>
        <v>11</v>
      </c>
      <c r="J10" s="32">
        <v>0.6719444444444445</v>
      </c>
      <c r="K10" s="31">
        <f t="shared" si="4"/>
        <v>14</v>
      </c>
      <c r="L10" s="32">
        <v>0.6868171296296296</v>
      </c>
      <c r="M10" s="31">
        <f t="shared" si="5"/>
        <v>6</v>
      </c>
      <c r="N10" s="32">
        <f t="shared" si="6"/>
        <v>0.05140046296296297</v>
      </c>
      <c r="O10" s="34"/>
    </row>
    <row r="11" spans="1:15" s="36" customFormat="1" ht="15" customHeight="1">
      <c r="A11" t="str">
        <f>VLOOKUP(B11,Startnummernliste!A$4:B$40,2)</f>
        <v>Stefan Wazik</v>
      </c>
      <c r="B11">
        <v>15</v>
      </c>
      <c r="C11" s="62">
        <v>0.6441319444444444</v>
      </c>
      <c r="D11" s="32">
        <f t="shared" si="0"/>
        <v>0.008715277777777808</v>
      </c>
      <c r="E11" s="31">
        <f t="shared" si="1"/>
        <v>18</v>
      </c>
      <c r="F11" s="62">
        <v>0.6451041666666667</v>
      </c>
      <c r="G11" s="31">
        <f t="shared" si="2"/>
        <v>15</v>
      </c>
      <c r="H11" s="32">
        <v>0.6708564814814815</v>
      </c>
      <c r="I11" s="31">
        <f t="shared" si="3"/>
        <v>9</v>
      </c>
      <c r="J11" s="32">
        <v>0.6713194444444445</v>
      </c>
      <c r="K11" s="31">
        <f t="shared" si="4"/>
        <v>8</v>
      </c>
      <c r="L11" s="32">
        <v>0.687025462962963</v>
      </c>
      <c r="M11" s="31">
        <f t="shared" si="5"/>
        <v>7</v>
      </c>
      <c r="N11" s="32">
        <f t="shared" si="6"/>
        <v>0.05160879629629633</v>
      </c>
      <c r="O11" s="34"/>
    </row>
    <row r="12" spans="1:15" s="36" customFormat="1" ht="15" customHeight="1">
      <c r="A12" t="str">
        <f>VLOOKUP(B12,Startnummernliste!A$4:B$40,2)</f>
        <v>Anja Bröcker</v>
      </c>
      <c r="B12">
        <v>11</v>
      </c>
      <c r="C12" s="62">
        <v>0.6420833333333333</v>
      </c>
      <c r="D12" s="32">
        <f t="shared" si="0"/>
        <v>0.00666666666666671</v>
      </c>
      <c r="E12" s="31">
        <f t="shared" si="1"/>
        <v>5</v>
      </c>
      <c r="F12" s="62">
        <v>0.6430902777777778</v>
      </c>
      <c r="G12" s="31">
        <f t="shared" si="2"/>
        <v>5</v>
      </c>
      <c r="H12" s="32">
        <v>0.670787037037037</v>
      </c>
      <c r="I12" s="31">
        <f t="shared" si="3"/>
        <v>8</v>
      </c>
      <c r="J12" s="32">
        <v>0.6712731481481482</v>
      </c>
      <c r="K12" s="31">
        <f t="shared" si="4"/>
        <v>7</v>
      </c>
      <c r="L12" s="32">
        <v>0.6871180555555556</v>
      </c>
      <c r="M12" s="31">
        <f t="shared" si="5"/>
        <v>8</v>
      </c>
      <c r="N12" s="32">
        <f t="shared" si="6"/>
        <v>0.05170138888888898</v>
      </c>
      <c r="O12" s="34"/>
    </row>
    <row r="13" spans="1:15" s="36" customFormat="1" ht="15" customHeight="1">
      <c r="A13" t="str">
        <f>VLOOKUP(B13,Startnummernliste!A$4:B$40,2)</f>
        <v>Martin Stumpf</v>
      </c>
      <c r="B13">
        <v>10</v>
      </c>
      <c r="C13" s="62">
        <v>0.6433796296296296</v>
      </c>
      <c r="D13" s="32">
        <f t="shared" si="0"/>
        <v>0.00796296296296295</v>
      </c>
      <c r="E13" s="31">
        <f t="shared" si="1"/>
        <v>9</v>
      </c>
      <c r="F13" s="62">
        <v>0.6444675925925926</v>
      </c>
      <c r="G13" s="31">
        <f t="shared" si="2"/>
        <v>9</v>
      </c>
      <c r="H13" s="32">
        <v>0.6710416666666666</v>
      </c>
      <c r="I13" s="31">
        <f t="shared" si="3"/>
        <v>10</v>
      </c>
      <c r="J13" s="32">
        <v>0.6716666666666666</v>
      </c>
      <c r="K13" s="31">
        <f t="shared" si="4"/>
        <v>10</v>
      </c>
      <c r="L13" s="32">
        <v>0.687337962962963</v>
      </c>
      <c r="M13" s="31">
        <f t="shared" si="5"/>
        <v>9</v>
      </c>
      <c r="N13" s="32">
        <f t="shared" si="6"/>
        <v>0.05192129629629638</v>
      </c>
      <c r="O13" s="34"/>
    </row>
    <row r="14" spans="1:15" s="36" customFormat="1" ht="15" customHeight="1">
      <c r="A14" t="str">
        <f>VLOOKUP(B14,Startnummernliste!A$4:B$40,2)</f>
        <v>Franz Heily</v>
      </c>
      <c r="B14">
        <v>4</v>
      </c>
      <c r="C14" s="62">
        <v>0.6441203703703704</v>
      </c>
      <c r="D14" s="32">
        <f t="shared" si="0"/>
        <v>0.008703703703703769</v>
      </c>
      <c r="E14" s="31">
        <f t="shared" si="1"/>
        <v>17</v>
      </c>
      <c r="F14" s="62">
        <v>0.6453125</v>
      </c>
      <c r="G14" s="31">
        <f t="shared" si="2"/>
        <v>18</v>
      </c>
      <c r="H14" s="32">
        <v>0.670775462962963</v>
      </c>
      <c r="I14" s="31">
        <f t="shared" si="3"/>
        <v>7</v>
      </c>
      <c r="J14" s="32">
        <v>0.671261574074074</v>
      </c>
      <c r="K14" s="31">
        <f t="shared" si="4"/>
        <v>6</v>
      </c>
      <c r="L14" s="32">
        <v>0.6874074074074074</v>
      </c>
      <c r="M14" s="31">
        <f t="shared" si="5"/>
        <v>10</v>
      </c>
      <c r="N14" s="32">
        <f t="shared" si="6"/>
        <v>0.051990740740740726</v>
      </c>
      <c r="O14" s="34"/>
    </row>
    <row r="15" spans="1:15" s="36" customFormat="1" ht="15" customHeight="1">
      <c r="A15" t="str">
        <f>VLOOKUP(B15,Startnummernliste!A$4:B$40,2)</f>
        <v>Charly Bruckner</v>
      </c>
      <c r="B15">
        <v>34</v>
      </c>
      <c r="C15" s="62">
        <v>0.6440625</v>
      </c>
      <c r="D15" s="32">
        <f t="shared" si="0"/>
        <v>0.008645833333333353</v>
      </c>
      <c r="E15" s="31">
        <f t="shared" si="1"/>
        <v>16</v>
      </c>
      <c r="F15" s="62">
        <v>0.6448495370370371</v>
      </c>
      <c r="G15" s="31">
        <f t="shared" si="2"/>
        <v>13</v>
      </c>
      <c r="H15" s="32">
        <v>0.671875</v>
      </c>
      <c r="I15" s="31">
        <f t="shared" si="3"/>
        <v>15</v>
      </c>
      <c r="J15" s="32">
        <v>0.6723726851851852</v>
      </c>
      <c r="K15" s="31">
        <f t="shared" si="4"/>
        <v>15</v>
      </c>
      <c r="L15" s="32">
        <v>0.6874652777777778</v>
      </c>
      <c r="M15" s="31">
        <f t="shared" si="5"/>
        <v>11</v>
      </c>
      <c r="N15" s="32">
        <f t="shared" si="6"/>
        <v>0.05204861111111114</v>
      </c>
      <c r="O15" s="34"/>
    </row>
    <row r="16" spans="1:17" s="36" customFormat="1" ht="15" customHeight="1">
      <c r="A16" t="str">
        <f>VLOOKUP(B16,Startnummernliste!A$4:B$40,2)</f>
        <v>Axel Wallquist</v>
      </c>
      <c r="B16">
        <v>7</v>
      </c>
      <c r="C16" s="62">
        <v>0.6435185185185185</v>
      </c>
      <c r="D16" s="32">
        <f t="shared" si="0"/>
        <v>0.00810185185185186</v>
      </c>
      <c r="E16" s="31">
        <f t="shared" si="1"/>
        <v>10</v>
      </c>
      <c r="F16" s="62">
        <v>0.6447916666666667</v>
      </c>
      <c r="G16" s="31">
        <f t="shared" si="2"/>
        <v>11</v>
      </c>
      <c r="H16" s="32">
        <v>0.6716782407407408</v>
      </c>
      <c r="I16" s="31">
        <f t="shared" si="3"/>
        <v>14</v>
      </c>
      <c r="J16" s="32">
        <v>0.6719212962962963</v>
      </c>
      <c r="K16" s="31">
        <f t="shared" si="4"/>
        <v>13</v>
      </c>
      <c r="L16" s="32">
        <v>0.6883796296296296</v>
      </c>
      <c r="M16" s="31">
        <f t="shared" si="5"/>
        <v>12</v>
      </c>
      <c r="N16" s="32">
        <f t="shared" si="6"/>
        <v>0.05296296296296299</v>
      </c>
      <c r="O16" s="34"/>
      <c r="P16" s="35"/>
      <c r="Q16" s="35"/>
    </row>
    <row r="17" spans="1:15" s="36" customFormat="1" ht="15" customHeight="1">
      <c r="A17" t="str">
        <f>VLOOKUP(B17,Startnummernliste!A$4:B$40,2)</f>
        <v>Harald Kaufmann</v>
      </c>
      <c r="B17">
        <v>19</v>
      </c>
      <c r="C17" s="62">
        <v>0.6436574074074074</v>
      </c>
      <c r="D17" s="32">
        <f t="shared" si="0"/>
        <v>0.00824074074074077</v>
      </c>
      <c r="E17" s="31">
        <f t="shared" si="1"/>
        <v>13</v>
      </c>
      <c r="F17" s="62">
        <v>0.6446527777777777</v>
      </c>
      <c r="G17" s="31">
        <f t="shared" si="2"/>
        <v>10</v>
      </c>
      <c r="H17" s="32">
        <v>0.6715625</v>
      </c>
      <c r="I17" s="31">
        <f t="shared" si="3"/>
        <v>13</v>
      </c>
      <c r="J17" s="32">
        <v>0.6718981481481482</v>
      </c>
      <c r="K17" s="31">
        <f t="shared" si="4"/>
        <v>12</v>
      </c>
      <c r="L17" s="32">
        <v>0.6887037037037037</v>
      </c>
      <c r="M17" s="31">
        <f t="shared" si="5"/>
        <v>13</v>
      </c>
      <c r="N17" s="32">
        <f t="shared" si="6"/>
        <v>0.05328703703703708</v>
      </c>
      <c r="O17" s="34"/>
    </row>
    <row r="18" spans="1:17" s="36" customFormat="1" ht="15" customHeight="1">
      <c r="A18" t="str">
        <f>VLOOKUP(B18,Startnummernliste!A$4:B$40,2)</f>
        <v>Josef Filler</v>
      </c>
      <c r="B18">
        <v>35</v>
      </c>
      <c r="C18" s="62">
        <v>0.6457060185185185</v>
      </c>
      <c r="D18" s="32">
        <f t="shared" si="0"/>
        <v>0.010289351851851869</v>
      </c>
      <c r="E18" s="31">
        <f t="shared" si="1"/>
        <v>29</v>
      </c>
      <c r="F18" s="62">
        <v>0.6476620370370371</v>
      </c>
      <c r="G18" s="31">
        <f t="shared" si="2"/>
        <v>31</v>
      </c>
      <c r="H18" s="32">
        <v>0.6741898148148148</v>
      </c>
      <c r="I18" s="31">
        <f t="shared" si="3"/>
        <v>25</v>
      </c>
      <c r="J18" s="32">
        <v>0.6744444444444444</v>
      </c>
      <c r="K18" s="31">
        <f t="shared" si="4"/>
        <v>24</v>
      </c>
      <c r="L18" s="32">
        <v>0.6887731481481482</v>
      </c>
      <c r="M18" s="31">
        <f t="shared" si="5"/>
        <v>14</v>
      </c>
      <c r="N18" s="32">
        <f t="shared" si="6"/>
        <v>0.05335648148148153</v>
      </c>
      <c r="O18" s="34"/>
      <c r="P18" s="35"/>
      <c r="Q18" s="35"/>
    </row>
    <row r="19" spans="1:15" s="36" customFormat="1" ht="15" customHeight="1">
      <c r="A19" t="str">
        <f>VLOOKUP(B19,Startnummernliste!A$4:B$40,2)</f>
        <v>Hermann Keiml</v>
      </c>
      <c r="B19">
        <v>17</v>
      </c>
      <c r="C19" s="62">
        <v>0.6445601851851852</v>
      </c>
      <c r="D19" s="32">
        <f t="shared" si="0"/>
        <v>0.009143518518518579</v>
      </c>
      <c r="E19" s="31">
        <f t="shared" si="1"/>
        <v>23</v>
      </c>
      <c r="F19" s="62">
        <v>0.6459259259259259</v>
      </c>
      <c r="G19" s="31">
        <f t="shared" si="2"/>
        <v>24</v>
      </c>
      <c r="H19" s="32">
        <v>0.6728935185185185</v>
      </c>
      <c r="I19" s="31">
        <f t="shared" si="3"/>
        <v>19</v>
      </c>
      <c r="J19" s="32">
        <v>0.6733217592592593</v>
      </c>
      <c r="K19" s="31">
        <f t="shared" si="4"/>
        <v>18</v>
      </c>
      <c r="L19" s="32">
        <v>0.6891666666666667</v>
      </c>
      <c r="M19" s="31">
        <f t="shared" si="5"/>
        <v>15</v>
      </c>
      <c r="N19" s="32">
        <f t="shared" si="6"/>
        <v>0.053750000000000075</v>
      </c>
      <c r="O19" s="34"/>
    </row>
    <row r="20" spans="1:17" s="36" customFormat="1" ht="15" customHeight="1">
      <c r="A20" t="str">
        <f>VLOOKUP(B20,Startnummernliste!A$4:B$40,2)</f>
        <v>Thomas Gössl</v>
      </c>
      <c r="B20">
        <v>8</v>
      </c>
      <c r="C20" s="62">
        <v>0.6441898148148149</v>
      </c>
      <c r="D20" s="32">
        <f t="shared" si="0"/>
        <v>0.008773148148148224</v>
      </c>
      <c r="E20" s="31">
        <f t="shared" si="1"/>
        <v>19</v>
      </c>
      <c r="F20" s="62">
        <v>0.6449074074074074</v>
      </c>
      <c r="G20" s="31">
        <f t="shared" si="2"/>
        <v>14</v>
      </c>
      <c r="H20" s="32">
        <v>0.6706597222222223</v>
      </c>
      <c r="I20" s="31">
        <f t="shared" si="3"/>
        <v>6</v>
      </c>
      <c r="J20" s="32">
        <v>0.6714699074074074</v>
      </c>
      <c r="K20" s="31">
        <f t="shared" si="4"/>
        <v>9</v>
      </c>
      <c r="L20" s="32">
        <v>0.6898032407407407</v>
      </c>
      <c r="M20" s="31">
        <f t="shared" si="5"/>
        <v>16</v>
      </c>
      <c r="N20" s="32">
        <f t="shared" si="6"/>
        <v>0.0543865740740741</v>
      </c>
      <c r="O20" s="34"/>
      <c r="P20" s="35"/>
      <c r="Q20" s="35"/>
    </row>
    <row r="21" spans="1:15" s="36" customFormat="1" ht="15" customHeight="1">
      <c r="A21" t="str">
        <f>VLOOKUP(B21,Startnummernliste!A$4:B$40,2)</f>
        <v>Andrea Schiffer</v>
      </c>
      <c r="B21">
        <v>12</v>
      </c>
      <c r="C21" s="62">
        <v>0.6443055555555556</v>
      </c>
      <c r="D21" s="32">
        <f t="shared" si="0"/>
        <v>0.008888888888888946</v>
      </c>
      <c r="E21" s="31">
        <f t="shared" si="1"/>
        <v>20</v>
      </c>
      <c r="F21" s="62">
        <v>0.6455671296296296</v>
      </c>
      <c r="G21" s="31">
        <f t="shared" si="2"/>
        <v>20</v>
      </c>
      <c r="H21" s="32">
        <v>0.6736458333333334</v>
      </c>
      <c r="I21" s="31">
        <f t="shared" si="3"/>
        <v>22</v>
      </c>
      <c r="J21" s="32">
        <v>0.6738773148148148</v>
      </c>
      <c r="K21" s="31">
        <f t="shared" si="4"/>
        <v>22</v>
      </c>
      <c r="L21" s="32">
        <v>0.6899189814814815</v>
      </c>
      <c r="M21" s="31">
        <f t="shared" si="5"/>
        <v>17</v>
      </c>
      <c r="N21" s="32">
        <f t="shared" si="6"/>
        <v>0.05450231481481482</v>
      </c>
      <c r="O21" s="34"/>
    </row>
    <row r="22" spans="1:15" s="36" customFormat="1" ht="15" customHeight="1">
      <c r="A22" t="str">
        <f>VLOOKUP(B22,Startnummernliste!A$4:B$40,2)</f>
        <v>Oliver Rous</v>
      </c>
      <c r="B22">
        <v>13</v>
      </c>
      <c r="C22" s="62">
        <v>0.6424189814814815</v>
      </c>
      <c r="D22" s="32">
        <f t="shared" si="0"/>
        <v>0.007002314814814836</v>
      </c>
      <c r="E22" s="31">
        <f t="shared" si="1"/>
        <v>8</v>
      </c>
      <c r="F22" s="62">
        <v>0.6437847222222223</v>
      </c>
      <c r="G22" s="31">
        <f t="shared" si="2"/>
        <v>8</v>
      </c>
      <c r="H22" s="32">
        <v>0.6727430555555556</v>
      </c>
      <c r="I22" s="31">
        <f t="shared" si="3"/>
        <v>17</v>
      </c>
      <c r="J22" s="32">
        <v>0.6732175925925926</v>
      </c>
      <c r="K22" s="31">
        <f t="shared" si="4"/>
        <v>17</v>
      </c>
      <c r="L22" s="32">
        <v>0.6900462962962963</v>
      </c>
      <c r="M22" s="31">
        <f t="shared" si="5"/>
        <v>18</v>
      </c>
      <c r="N22" s="32">
        <f t="shared" si="6"/>
        <v>0.054629629629629695</v>
      </c>
      <c r="O22" s="34"/>
    </row>
    <row r="23" spans="1:15" s="36" customFormat="1" ht="15" customHeight="1">
      <c r="A23" t="str">
        <f>VLOOKUP(B23,Startnummernliste!A$4:B$40,2)</f>
        <v>Alexander Heili</v>
      </c>
      <c r="B23">
        <v>14</v>
      </c>
      <c r="C23" s="62">
        <v>0.6457986111111111</v>
      </c>
      <c r="D23" s="32">
        <f t="shared" si="0"/>
        <v>0.010381944444444513</v>
      </c>
      <c r="E23" s="31">
        <f t="shared" si="1"/>
        <v>30</v>
      </c>
      <c r="F23" s="62">
        <v>0.6468055555555555</v>
      </c>
      <c r="G23" s="31">
        <f t="shared" si="2"/>
        <v>27</v>
      </c>
      <c r="H23" s="32">
        <v>0.6741203703703704</v>
      </c>
      <c r="I23" s="31">
        <f t="shared" si="3"/>
        <v>24</v>
      </c>
      <c r="J23" s="32">
        <v>0.6744907407407408</v>
      </c>
      <c r="K23" s="31">
        <f t="shared" si="4"/>
        <v>25</v>
      </c>
      <c r="L23" s="32">
        <v>0.6901041666666666</v>
      </c>
      <c r="M23" s="31">
        <f t="shared" si="5"/>
        <v>19</v>
      </c>
      <c r="N23" s="32">
        <f t="shared" si="6"/>
        <v>0.0546875</v>
      </c>
      <c r="O23" s="34"/>
    </row>
    <row r="24" spans="1:17" s="36" customFormat="1" ht="15" customHeight="1">
      <c r="A24" t="str">
        <f>VLOOKUP(B24,Startnummernliste!A$4:B$40,2)</f>
        <v>Wolfgang Zuser</v>
      </c>
      <c r="B24">
        <v>32</v>
      </c>
      <c r="C24" s="62">
        <v>0.6436342592592592</v>
      </c>
      <c r="D24" s="32">
        <f t="shared" si="0"/>
        <v>0.008217592592592582</v>
      </c>
      <c r="E24" s="31">
        <f t="shared" si="1"/>
        <v>12</v>
      </c>
      <c r="F24" s="62">
        <v>0.6451851851851852</v>
      </c>
      <c r="G24" s="31">
        <f t="shared" si="2"/>
        <v>17</v>
      </c>
      <c r="H24" s="32">
        <v>0.6728356481481481</v>
      </c>
      <c r="I24" s="31">
        <f t="shared" si="3"/>
        <v>18</v>
      </c>
      <c r="J24" s="32">
        <v>0.6733564814814815</v>
      </c>
      <c r="K24" s="31">
        <f t="shared" si="4"/>
        <v>19</v>
      </c>
      <c r="L24" s="32">
        <v>0.6907638888888888</v>
      </c>
      <c r="M24" s="31">
        <f t="shared" si="5"/>
        <v>20</v>
      </c>
      <c r="N24" s="32">
        <f t="shared" si="6"/>
        <v>0.055347222222222214</v>
      </c>
      <c r="O24" s="34"/>
      <c r="P24" s="35"/>
      <c r="Q24" s="35"/>
    </row>
    <row r="25" spans="1:17" s="36" customFormat="1" ht="15" customHeight="1">
      <c r="A25" t="str">
        <f>VLOOKUP(B25,Startnummernliste!A$4:B$40,2)</f>
        <v>Max Berndl</v>
      </c>
      <c r="B25">
        <v>33</v>
      </c>
      <c r="C25" s="62">
        <v>0.6437152777777778</v>
      </c>
      <c r="D25" s="32">
        <f t="shared" si="0"/>
        <v>0.008298611111111187</v>
      </c>
      <c r="E25" s="31">
        <f t="shared" si="1"/>
        <v>14</v>
      </c>
      <c r="F25" s="62">
        <v>0.6448148148148148</v>
      </c>
      <c r="G25" s="31">
        <f t="shared" si="2"/>
        <v>12</v>
      </c>
      <c r="H25" s="32">
        <v>0.6721412037037037</v>
      </c>
      <c r="I25" s="31">
        <f t="shared" si="3"/>
        <v>16</v>
      </c>
      <c r="J25" s="32">
        <v>0.6724305555555555</v>
      </c>
      <c r="K25" s="31">
        <f t="shared" si="4"/>
        <v>16</v>
      </c>
      <c r="L25" s="32">
        <v>0.6910069444444444</v>
      </c>
      <c r="M25" s="31">
        <f t="shared" si="5"/>
        <v>21</v>
      </c>
      <c r="N25" s="32">
        <f t="shared" si="6"/>
        <v>0.05559027777777781</v>
      </c>
      <c r="O25" s="34"/>
      <c r="P25" s="35"/>
      <c r="Q25" s="35"/>
    </row>
    <row r="26" spans="1:15" s="36" customFormat="1" ht="15" customHeight="1">
      <c r="A26" t="str">
        <f>VLOOKUP(B26,Startnummernliste!A$4:B$40,2)</f>
        <v>Klaus Kaiser</v>
      </c>
      <c r="B26">
        <v>20</v>
      </c>
      <c r="C26" s="62">
        <v>0.6446296296296297</v>
      </c>
      <c r="D26" s="32">
        <f t="shared" si="0"/>
        <v>0.009212962962963034</v>
      </c>
      <c r="E26" s="31">
        <f t="shared" si="1"/>
        <v>25</v>
      </c>
      <c r="F26" s="62">
        <v>0.6460300925925926</v>
      </c>
      <c r="G26" s="31">
        <f t="shared" si="2"/>
        <v>25</v>
      </c>
      <c r="H26" s="32">
        <v>0.6746180555555555</v>
      </c>
      <c r="I26" s="31">
        <f t="shared" si="3"/>
        <v>26</v>
      </c>
      <c r="J26" s="32">
        <v>0.6751157407407408</v>
      </c>
      <c r="K26" s="31">
        <f t="shared" si="4"/>
        <v>26</v>
      </c>
      <c r="L26" s="32">
        <v>0.6912037037037037</v>
      </c>
      <c r="M26" s="31">
        <f t="shared" si="5"/>
        <v>22</v>
      </c>
      <c r="N26" s="32">
        <f t="shared" si="6"/>
        <v>0.055787037037037024</v>
      </c>
      <c r="O26" s="34"/>
    </row>
    <row r="27" spans="1:17" s="36" customFormat="1" ht="15" customHeight="1">
      <c r="A27" t="str">
        <f>VLOOKUP(B27,Startnummernliste!A$4:B$40,2)</f>
        <v>Tanja Neubauer</v>
      </c>
      <c r="B27">
        <v>16</v>
      </c>
      <c r="C27" s="32">
        <v>0.6409143518518519</v>
      </c>
      <c r="D27" s="32">
        <f t="shared" si="0"/>
        <v>0.00549768518518523</v>
      </c>
      <c r="E27" s="31">
        <f t="shared" si="1"/>
        <v>2</v>
      </c>
      <c r="F27" s="62">
        <v>0.6420717592592593</v>
      </c>
      <c r="G27" s="31">
        <f t="shared" si="2"/>
        <v>2</v>
      </c>
      <c r="H27" s="32">
        <v>0.6713773148148148</v>
      </c>
      <c r="I27" s="31">
        <f t="shared" si="3"/>
        <v>12</v>
      </c>
      <c r="J27" s="32">
        <v>0.6717939814814815</v>
      </c>
      <c r="K27" s="31">
        <f t="shared" si="4"/>
        <v>11</v>
      </c>
      <c r="L27" s="32">
        <v>0.6912384259259259</v>
      </c>
      <c r="M27" s="31">
        <f t="shared" si="5"/>
        <v>23</v>
      </c>
      <c r="N27" s="32">
        <f t="shared" si="6"/>
        <v>0.05582175925925925</v>
      </c>
      <c r="O27" s="34"/>
      <c r="P27" s="35"/>
      <c r="Q27" s="35"/>
    </row>
    <row r="28" spans="1:15" s="36" customFormat="1" ht="15" customHeight="1">
      <c r="A28" t="str">
        <f>VLOOKUP(B28,Startnummernliste!A$4:B$40,2)</f>
        <v>Christoph Poindl</v>
      </c>
      <c r="B28">
        <v>23</v>
      </c>
      <c r="C28" s="62">
        <v>0.6445717592592592</v>
      </c>
      <c r="D28" s="32">
        <f t="shared" si="0"/>
        <v>0.009155092592592617</v>
      </c>
      <c r="E28" s="31">
        <f t="shared" si="1"/>
        <v>24</v>
      </c>
      <c r="F28" s="62">
        <v>0.6458333333333334</v>
      </c>
      <c r="G28" s="31">
        <f t="shared" si="2"/>
        <v>23</v>
      </c>
      <c r="H28" s="32">
        <v>0.672962962962963</v>
      </c>
      <c r="I28" s="31">
        <f t="shared" si="3"/>
        <v>20</v>
      </c>
      <c r="J28" s="32">
        <v>0.673599537037037</v>
      </c>
      <c r="K28" s="31">
        <f t="shared" si="4"/>
        <v>21</v>
      </c>
      <c r="L28" s="32">
        <v>0.6915046296296297</v>
      </c>
      <c r="M28" s="31">
        <f t="shared" si="5"/>
        <v>24</v>
      </c>
      <c r="N28" s="32">
        <f t="shared" si="6"/>
        <v>0.056087962962963034</v>
      </c>
      <c r="O28" s="34"/>
    </row>
    <row r="29" spans="1:17" s="36" customFormat="1" ht="15" customHeight="1">
      <c r="A29" t="str">
        <f>VLOOKUP(B29,Startnummernliste!A$4:B$40,2)</f>
        <v>Andi Gössl</v>
      </c>
      <c r="B29">
        <v>26</v>
      </c>
      <c r="C29" s="62">
        <v>0.6475694444444444</v>
      </c>
      <c r="D29" s="32">
        <f t="shared" si="0"/>
        <v>0.01215277777777779</v>
      </c>
      <c r="E29" s="31">
        <f t="shared" si="1"/>
        <v>34</v>
      </c>
      <c r="F29" s="62">
        <v>0.6492361111111111</v>
      </c>
      <c r="G29" s="31">
        <f t="shared" si="2"/>
        <v>34</v>
      </c>
      <c r="H29" s="32">
        <v>0.677337962962963</v>
      </c>
      <c r="I29" s="31">
        <f t="shared" si="3"/>
        <v>29</v>
      </c>
      <c r="J29" s="32">
        <v>0.6780555555555555</v>
      </c>
      <c r="K29" s="31">
        <f t="shared" si="4"/>
        <v>29</v>
      </c>
      <c r="L29" s="32">
        <v>0.6920833333333334</v>
      </c>
      <c r="M29" s="31">
        <f t="shared" si="5"/>
        <v>25</v>
      </c>
      <c r="N29" s="32">
        <f t="shared" si="6"/>
        <v>0.056666666666666754</v>
      </c>
      <c r="O29" s="34"/>
      <c r="P29" s="35"/>
      <c r="Q29" s="35"/>
    </row>
    <row r="30" spans="1:15" s="36" customFormat="1" ht="15" customHeight="1">
      <c r="A30" t="str">
        <f>VLOOKUP(B30,Startnummernliste!A$4:B$40,2)</f>
        <v>Bernd Höfinger</v>
      </c>
      <c r="B30">
        <v>37</v>
      </c>
      <c r="C30" s="62">
        <v>0.6451388888888889</v>
      </c>
      <c r="D30" s="32">
        <f t="shared" si="0"/>
        <v>0.009722222222222299</v>
      </c>
      <c r="E30" s="31">
        <f t="shared" si="1"/>
        <v>27</v>
      </c>
      <c r="F30" s="62">
        <v>0.6460763888888889</v>
      </c>
      <c r="G30" s="31">
        <f t="shared" si="2"/>
        <v>26</v>
      </c>
      <c r="H30" s="32">
        <v>0.6730092592592593</v>
      </c>
      <c r="I30" s="31">
        <f t="shared" si="3"/>
        <v>21</v>
      </c>
      <c r="J30" s="32">
        <v>0.673587962962963</v>
      </c>
      <c r="K30" s="31">
        <f t="shared" si="4"/>
        <v>20</v>
      </c>
      <c r="L30" s="32">
        <v>0.6921875</v>
      </c>
      <c r="M30" s="31">
        <f t="shared" si="5"/>
        <v>26</v>
      </c>
      <c r="N30" s="32">
        <f t="shared" si="6"/>
        <v>0.056770833333333326</v>
      </c>
      <c r="O30" s="34"/>
    </row>
    <row r="31" spans="1:15" s="36" customFormat="1" ht="15" customHeight="1">
      <c r="A31" t="str">
        <f>VLOOKUP(B31,Startnummernliste!A$4:B$40,2)</f>
        <v>Kurt Schmidmayer</v>
      </c>
      <c r="B31">
        <v>24</v>
      </c>
      <c r="C31" s="62">
        <v>0.6443865740740741</v>
      </c>
      <c r="D31" s="32">
        <f t="shared" si="0"/>
        <v>0.00896990740740744</v>
      </c>
      <c r="E31" s="31">
        <f t="shared" si="1"/>
        <v>21</v>
      </c>
      <c r="F31" s="62">
        <v>0.6456828703703704</v>
      </c>
      <c r="G31" s="31">
        <f t="shared" si="2"/>
        <v>21</v>
      </c>
      <c r="H31" s="32">
        <v>0.6740393518518518</v>
      </c>
      <c r="I31" s="31">
        <f t="shared" si="3"/>
        <v>23</v>
      </c>
      <c r="J31" s="32">
        <v>0.6743634259259259</v>
      </c>
      <c r="K31" s="31">
        <f t="shared" si="4"/>
        <v>23</v>
      </c>
      <c r="L31" s="32">
        <v>0.693125</v>
      </c>
      <c r="M31" s="31">
        <f t="shared" si="5"/>
        <v>27</v>
      </c>
      <c r="N31" s="32">
        <f t="shared" si="6"/>
        <v>0.05770833333333336</v>
      </c>
      <c r="O31" s="34"/>
    </row>
    <row r="32" spans="1:15" s="36" customFormat="1" ht="15" customHeight="1">
      <c r="A32" t="str">
        <f>VLOOKUP(B32,Startnummernliste!A$4:B$40,2)</f>
        <v>Didi Butschell</v>
      </c>
      <c r="B32">
        <v>22</v>
      </c>
      <c r="C32" s="62">
        <v>0.644525462962963</v>
      </c>
      <c r="D32" s="32">
        <f t="shared" si="0"/>
        <v>0.009108796296296351</v>
      </c>
      <c r="E32" s="31">
        <f t="shared" si="1"/>
        <v>22</v>
      </c>
      <c r="F32" s="62">
        <v>0.6457060185185185</v>
      </c>
      <c r="G32" s="31">
        <f t="shared" si="2"/>
        <v>22</v>
      </c>
      <c r="H32" s="32">
        <v>0.6762962962962963</v>
      </c>
      <c r="I32" s="31">
        <f t="shared" si="3"/>
        <v>28</v>
      </c>
      <c r="J32" s="32">
        <v>0.676724537037037</v>
      </c>
      <c r="K32" s="31">
        <f t="shared" si="4"/>
        <v>27</v>
      </c>
      <c r="L32" s="32">
        <v>0.6937962962962962</v>
      </c>
      <c r="M32" s="31">
        <f t="shared" si="5"/>
        <v>28</v>
      </c>
      <c r="N32" s="32">
        <f t="shared" si="6"/>
        <v>0.058379629629629615</v>
      </c>
      <c r="O32" s="34"/>
    </row>
    <row r="33" spans="1:15" s="36" customFormat="1" ht="15" customHeight="1">
      <c r="A33" t="str">
        <f>VLOOKUP(B33,Startnummernliste!A$4:B$40,2)</f>
        <v>Andreas Keiml</v>
      </c>
      <c r="B33">
        <v>36</v>
      </c>
      <c r="C33" s="62">
        <v>0.6438194444444445</v>
      </c>
      <c r="D33" s="32">
        <f t="shared" si="0"/>
        <v>0.00840277777777787</v>
      </c>
      <c r="E33" s="31">
        <f t="shared" si="1"/>
        <v>15</v>
      </c>
      <c r="F33" s="62">
        <v>0.6454513888888889</v>
      </c>
      <c r="G33" s="31">
        <f t="shared" si="2"/>
        <v>19</v>
      </c>
      <c r="H33" s="32">
        <v>0.6760069444444444</v>
      </c>
      <c r="I33" s="31">
        <f t="shared" si="3"/>
        <v>27</v>
      </c>
      <c r="J33" s="32">
        <v>0.6769444444444445</v>
      </c>
      <c r="K33" s="31">
        <f t="shared" si="4"/>
        <v>28</v>
      </c>
      <c r="L33" s="32">
        <v>0.6949768518518519</v>
      </c>
      <c r="M33" s="31">
        <f t="shared" si="5"/>
        <v>29</v>
      </c>
      <c r="N33" s="32">
        <f t="shared" si="6"/>
        <v>0.059560185185185244</v>
      </c>
      <c r="O33" s="34"/>
    </row>
    <row r="34" spans="1:17" s="36" customFormat="1" ht="15" customHeight="1">
      <c r="A34" t="str">
        <f>VLOOKUP(B34,Startnummernliste!A$4:B$40,2)</f>
        <v>Christian Kraus</v>
      </c>
      <c r="B34">
        <v>27</v>
      </c>
      <c r="C34" s="62">
        <v>0.6487847222222223</v>
      </c>
      <c r="D34" s="41">
        <f t="shared" si="0"/>
        <v>0.013368055555555647</v>
      </c>
      <c r="E34" s="40">
        <f t="shared" si="1"/>
        <v>35</v>
      </c>
      <c r="F34" s="62">
        <v>0.6500578703703703</v>
      </c>
      <c r="G34" s="40">
        <f t="shared" si="2"/>
        <v>35</v>
      </c>
      <c r="H34" s="41">
        <v>0.6779282407407408</v>
      </c>
      <c r="I34" s="40">
        <f t="shared" si="3"/>
        <v>31</v>
      </c>
      <c r="J34" s="41">
        <v>0.6782870370370371</v>
      </c>
      <c r="K34" s="40">
        <f t="shared" si="4"/>
        <v>30</v>
      </c>
      <c r="L34" s="41">
        <v>0.6955671296296296</v>
      </c>
      <c r="M34" s="40">
        <f t="shared" si="5"/>
        <v>30</v>
      </c>
      <c r="N34" s="32">
        <f t="shared" si="6"/>
        <v>0.060150462962963</v>
      </c>
      <c r="O34" s="34"/>
      <c r="P34" s="35"/>
      <c r="Q34" s="35"/>
    </row>
    <row r="35" spans="1:17" s="36" customFormat="1" ht="15" customHeight="1">
      <c r="A35" t="str">
        <f>VLOOKUP(B35,Startnummernliste!A$4:B$40,2)</f>
        <v>Ilse Weiß</v>
      </c>
      <c r="B35">
        <v>30</v>
      </c>
      <c r="C35" s="62">
        <v>0.6468981481481482</v>
      </c>
      <c r="D35" s="32">
        <f t="shared" si="0"/>
        <v>0.011481481481481537</v>
      </c>
      <c r="E35" s="31">
        <f t="shared" si="1"/>
        <v>33</v>
      </c>
      <c r="F35" s="62">
        <v>0.6485069444444445</v>
      </c>
      <c r="G35" s="31">
        <f t="shared" si="2"/>
        <v>33</v>
      </c>
      <c r="H35" s="32">
        <v>0.6775347222222222</v>
      </c>
      <c r="I35" s="31">
        <f t="shared" si="3"/>
        <v>30</v>
      </c>
      <c r="J35" s="32">
        <v>0.6784259259259259</v>
      </c>
      <c r="K35" s="31">
        <f t="shared" si="4"/>
        <v>31</v>
      </c>
      <c r="L35" s="32">
        <v>0.695949074074074</v>
      </c>
      <c r="M35" s="31">
        <f t="shared" si="5"/>
        <v>31</v>
      </c>
      <c r="N35" s="32">
        <f t="shared" si="6"/>
        <v>0.060532407407407396</v>
      </c>
      <c r="O35" s="34"/>
      <c r="P35" s="35"/>
      <c r="Q35" s="35"/>
    </row>
    <row r="36" spans="1:15" s="36" customFormat="1" ht="15" customHeight="1">
      <c r="A36" t="str">
        <f>VLOOKUP(B36,Startnummernliste!A$4:B$40,2)</f>
        <v>Gerda Günzl</v>
      </c>
      <c r="B36">
        <v>29</v>
      </c>
      <c r="C36" s="62">
        <v>0.6457986111111111</v>
      </c>
      <c r="D36" s="32">
        <f t="shared" si="0"/>
        <v>0.010381944444444513</v>
      </c>
      <c r="E36" s="31">
        <f t="shared" si="1"/>
        <v>30</v>
      </c>
      <c r="F36" s="62">
        <v>0.6472569444444445</v>
      </c>
      <c r="G36" s="31">
        <f t="shared" si="2"/>
        <v>29</v>
      </c>
      <c r="H36" s="32">
        <v>0.6782291666666667</v>
      </c>
      <c r="I36" s="31">
        <f t="shared" si="3"/>
        <v>32</v>
      </c>
      <c r="J36" s="32">
        <v>0.6789236111111111</v>
      </c>
      <c r="K36" s="31">
        <f t="shared" si="4"/>
        <v>32</v>
      </c>
      <c r="L36" s="32">
        <v>0.6967245370370371</v>
      </c>
      <c r="M36" s="31">
        <f t="shared" si="5"/>
        <v>32</v>
      </c>
      <c r="N36" s="32">
        <f t="shared" si="6"/>
        <v>0.06130787037037044</v>
      </c>
      <c r="O36" s="34"/>
    </row>
    <row r="37" spans="1:15" s="36" customFormat="1" ht="15" customHeight="1">
      <c r="A37" t="str">
        <f>VLOOKUP(B37,Startnummernliste!A$4:B$40,2)</f>
        <v>Stefan Fritz</v>
      </c>
      <c r="B37">
        <v>25</v>
      </c>
      <c r="C37" s="62">
        <v>0.6450231481481481</v>
      </c>
      <c r="D37" s="32">
        <f t="shared" si="0"/>
        <v>0.009606481481481466</v>
      </c>
      <c r="E37" s="31">
        <f t="shared" si="1"/>
        <v>26</v>
      </c>
      <c r="F37" s="62">
        <v>0.6469560185185185</v>
      </c>
      <c r="G37" s="31">
        <f t="shared" si="2"/>
        <v>28</v>
      </c>
      <c r="H37" s="32">
        <v>0.6787384259259259</v>
      </c>
      <c r="I37" s="31">
        <f t="shared" si="3"/>
        <v>33</v>
      </c>
      <c r="J37" s="32">
        <v>0.6794097222222222</v>
      </c>
      <c r="K37" s="31">
        <f t="shared" si="4"/>
        <v>33</v>
      </c>
      <c r="L37" s="32">
        <v>0.6995601851851851</v>
      </c>
      <c r="M37" s="31">
        <f t="shared" si="5"/>
        <v>33</v>
      </c>
      <c r="N37" s="32">
        <f t="shared" si="6"/>
        <v>0.06414351851851852</v>
      </c>
      <c r="O37" s="34"/>
    </row>
    <row r="38" spans="1:17" s="36" customFormat="1" ht="15" customHeight="1">
      <c r="A38" t="str">
        <f>VLOOKUP(B38,Startnummernliste!A$4:B$40,2)</f>
        <v>Bernd Mayr</v>
      </c>
      <c r="B38">
        <v>28</v>
      </c>
      <c r="C38" s="62">
        <v>0.6465856481481481</v>
      </c>
      <c r="D38" s="32">
        <f t="shared" si="0"/>
        <v>0.011168981481481488</v>
      </c>
      <c r="E38" s="31">
        <f t="shared" si="1"/>
        <v>32</v>
      </c>
      <c r="F38" s="62">
        <v>0.6482986111111111</v>
      </c>
      <c r="G38" s="31">
        <f t="shared" si="2"/>
        <v>32</v>
      </c>
      <c r="H38" s="32">
        <v>0.6790046296296296</v>
      </c>
      <c r="I38" s="31">
        <f t="shared" si="3"/>
        <v>34</v>
      </c>
      <c r="J38" s="32">
        <v>0.679699074074074</v>
      </c>
      <c r="K38" s="31">
        <f t="shared" si="4"/>
        <v>34</v>
      </c>
      <c r="L38" s="32">
        <v>0.7002199074074074</v>
      </c>
      <c r="M38" s="31">
        <f t="shared" si="5"/>
        <v>34</v>
      </c>
      <c r="N38" s="32">
        <f t="shared" si="6"/>
        <v>0.06480324074074073</v>
      </c>
      <c r="O38" s="34"/>
      <c r="P38" s="35"/>
      <c r="Q38" s="35"/>
    </row>
    <row r="39" spans="1:15" s="36" customFormat="1" ht="15" customHeight="1">
      <c r="A39" t="str">
        <f>VLOOKUP(B39,Startnummernliste!A$4:B$40,2)</f>
        <v>Alexandra Kreczek</v>
      </c>
      <c r="B39">
        <v>21</v>
      </c>
      <c r="C39" s="62">
        <v>0.6455787037037037</v>
      </c>
      <c r="D39" s="32">
        <f t="shared" si="0"/>
        <v>0.010162037037037108</v>
      </c>
      <c r="E39" s="31">
        <f t="shared" si="1"/>
        <v>28</v>
      </c>
      <c r="F39" s="62">
        <v>0.6472916666666667</v>
      </c>
      <c r="G39" s="31">
        <f t="shared" si="2"/>
        <v>30</v>
      </c>
      <c r="H39" s="32">
        <v>0.6818287037037037</v>
      </c>
      <c r="I39" s="31">
        <f t="shared" si="3"/>
        <v>35</v>
      </c>
      <c r="J39" s="32">
        <v>0.6826736111111111</v>
      </c>
      <c r="K39" s="31">
        <f t="shared" si="4"/>
        <v>35</v>
      </c>
      <c r="L39" s="32">
        <v>0.7064930555555555</v>
      </c>
      <c r="M39" s="31">
        <f t="shared" si="5"/>
        <v>35</v>
      </c>
      <c r="N39" s="32">
        <f t="shared" si="6"/>
        <v>0.0710763888888889</v>
      </c>
      <c r="O39" s="34"/>
    </row>
    <row r="40" spans="1:16" s="36" customFormat="1" ht="15" customHeight="1">
      <c r="A40" s="43"/>
      <c r="B40" s="45"/>
      <c r="C40" s="46"/>
      <c r="D40" s="46"/>
      <c r="E40" s="31"/>
      <c r="F40" s="46"/>
      <c r="G40" s="31"/>
      <c r="H40" s="46"/>
      <c r="I40" s="31"/>
      <c r="J40" s="46"/>
      <c r="K40" s="31"/>
      <c r="L40" s="46"/>
      <c r="M40" s="31"/>
      <c r="N40" s="46"/>
      <c r="O40" s="42"/>
      <c r="P40" s="43"/>
    </row>
    <row r="41" spans="1:16" s="36" customFormat="1" ht="15" customHeight="1">
      <c r="A41" s="43"/>
      <c r="B41" s="45"/>
      <c r="C41" s="43"/>
      <c r="D41" s="47"/>
      <c r="E41" s="48"/>
      <c r="F41" s="49"/>
      <c r="G41" s="48"/>
      <c r="H41" s="49"/>
      <c r="I41" s="48"/>
      <c r="J41" s="49"/>
      <c r="K41" s="48"/>
      <c r="L41" s="46"/>
      <c r="M41" s="48"/>
      <c r="N41" s="46"/>
      <c r="O41" s="42"/>
      <c r="P41" s="43"/>
    </row>
    <row r="42" spans="1:17" s="36" customFormat="1" ht="15" customHeight="1">
      <c r="A42" s="43"/>
      <c r="B42" s="45"/>
      <c r="C42" s="43"/>
      <c r="D42" s="47"/>
      <c r="E42" s="48"/>
      <c r="F42" s="49"/>
      <c r="G42" s="48"/>
      <c r="H42" s="49"/>
      <c r="I42" s="48"/>
      <c r="J42" s="49"/>
      <c r="K42" s="48"/>
      <c r="L42" s="51"/>
      <c r="M42" s="48"/>
      <c r="N42" s="46"/>
      <c r="O42" s="42"/>
      <c r="P42" s="50"/>
      <c r="Q42" s="35"/>
    </row>
    <row r="43" spans="1:16" s="36" customFormat="1" ht="15" customHeight="1">
      <c r="A43" s="43"/>
      <c r="B43" s="45"/>
      <c r="C43" s="43"/>
      <c r="D43" s="47"/>
      <c r="E43" s="48"/>
      <c r="F43" s="49"/>
      <c r="G43" s="48"/>
      <c r="H43" s="49"/>
      <c r="I43" s="48"/>
      <c r="J43" s="49"/>
      <c r="K43" s="48"/>
      <c r="L43" s="51"/>
      <c r="M43" s="48"/>
      <c r="N43" s="46"/>
      <c r="O43" s="42"/>
      <c r="P43" s="43"/>
    </row>
    <row r="44" spans="1:17" s="36" customFormat="1" ht="15" customHeight="1">
      <c r="A44" s="43"/>
      <c r="B44" s="45"/>
      <c r="C44" s="43"/>
      <c r="D44" s="47"/>
      <c r="E44" s="48"/>
      <c r="F44" s="49"/>
      <c r="G44" s="48"/>
      <c r="H44" s="49"/>
      <c r="I44" s="48"/>
      <c r="J44" s="49"/>
      <c r="K44" s="48"/>
      <c r="L44" s="51"/>
      <c r="M44" s="48"/>
      <c r="N44" s="46"/>
      <c r="O44" s="42"/>
      <c r="P44" s="50"/>
      <c r="Q44" s="35"/>
    </row>
    <row r="45" spans="1:16" s="36" customFormat="1" ht="15" customHeight="1">
      <c r="A45" s="43"/>
      <c r="B45" s="45"/>
      <c r="C45" s="43"/>
      <c r="D45" s="47"/>
      <c r="E45" s="48"/>
      <c r="F45" s="49"/>
      <c r="G45" s="48"/>
      <c r="H45" s="49"/>
      <c r="I45" s="48"/>
      <c r="J45" s="49"/>
      <c r="K45" s="48"/>
      <c r="L45" s="51"/>
      <c r="M45" s="48"/>
      <c r="N45" s="46"/>
      <c r="O45" s="42"/>
      <c r="P45" s="43"/>
    </row>
    <row r="46" spans="1:16" s="36" customFormat="1" ht="15" customHeight="1">
      <c r="A46" s="43"/>
      <c r="B46" s="45"/>
      <c r="C46" s="43"/>
      <c r="D46" s="47"/>
      <c r="E46" s="48"/>
      <c r="F46" s="49"/>
      <c r="G46" s="48"/>
      <c r="H46" s="49"/>
      <c r="I46" s="48"/>
      <c r="J46" s="49"/>
      <c r="K46" s="48"/>
      <c r="L46" s="51"/>
      <c r="M46" s="48"/>
      <c r="N46" s="63"/>
      <c r="O46" s="42"/>
      <c r="P46" s="43"/>
    </row>
    <row r="47" spans="1:17" s="36" customFormat="1" ht="15" customHeight="1">
      <c r="A47" s="43"/>
      <c r="B47" s="45"/>
      <c r="C47" s="43"/>
      <c r="D47" s="47"/>
      <c r="E47" s="48"/>
      <c r="F47" s="49"/>
      <c r="G47" s="48"/>
      <c r="H47" s="49"/>
      <c r="I47" s="48"/>
      <c r="J47" s="49"/>
      <c r="K47" s="48"/>
      <c r="L47" s="51"/>
      <c r="M47" s="48"/>
      <c r="N47" s="63"/>
      <c r="O47" s="42"/>
      <c r="P47" s="50"/>
      <c r="Q47" s="35"/>
    </row>
    <row r="48" spans="1:16" s="36" customFormat="1" ht="15" customHeight="1">
      <c r="A48" s="43"/>
      <c r="B48" s="45"/>
      <c r="C48" s="43"/>
      <c r="D48" s="47"/>
      <c r="E48" s="48"/>
      <c r="F48" s="49"/>
      <c r="G48" s="48"/>
      <c r="H48" s="49"/>
      <c r="I48" s="48"/>
      <c r="J48" s="49"/>
      <c r="K48" s="48"/>
      <c r="L48" s="51"/>
      <c r="M48" s="48"/>
      <c r="N48" s="63"/>
      <c r="O48" s="42"/>
      <c r="P48" s="43"/>
    </row>
    <row r="49" spans="1:17" s="36" customFormat="1" ht="15" customHeight="1">
      <c r="A49" s="43"/>
      <c r="B49" s="45"/>
      <c r="C49" s="43"/>
      <c r="D49" s="47"/>
      <c r="E49" s="48"/>
      <c r="F49" s="49"/>
      <c r="G49" s="48"/>
      <c r="H49" s="49"/>
      <c r="I49" s="48"/>
      <c r="J49" s="49"/>
      <c r="K49" s="48"/>
      <c r="L49" s="51"/>
      <c r="M49" s="48"/>
      <c r="N49" s="63"/>
      <c r="O49" s="42"/>
      <c r="P49" s="50"/>
      <c r="Q49" s="35"/>
    </row>
    <row r="50" spans="1:16" s="36" customFormat="1" ht="15" customHeight="1">
      <c r="A50" s="43"/>
      <c r="B50" s="45"/>
      <c r="C50" s="43"/>
      <c r="D50" s="47"/>
      <c r="E50" s="48"/>
      <c r="F50" s="49"/>
      <c r="G50" s="48"/>
      <c r="H50" s="49"/>
      <c r="I50" s="48"/>
      <c r="J50" s="49"/>
      <c r="K50" s="48"/>
      <c r="L50" s="51"/>
      <c r="M50" s="48"/>
      <c r="N50" s="63"/>
      <c r="O50" s="42"/>
      <c r="P50" s="43"/>
    </row>
    <row r="51" spans="1:16" s="36" customFormat="1" ht="15" customHeight="1">
      <c r="A51" s="43"/>
      <c r="B51" s="45"/>
      <c r="C51" s="43"/>
      <c r="D51" s="47"/>
      <c r="E51" s="48"/>
      <c r="F51" s="49"/>
      <c r="G51" s="48"/>
      <c r="H51" s="49"/>
      <c r="I51" s="48"/>
      <c r="J51" s="49"/>
      <c r="K51" s="48"/>
      <c r="L51" s="51"/>
      <c r="M51" s="48"/>
      <c r="N51" s="63"/>
      <c r="O51" s="42"/>
      <c r="P51" s="43"/>
    </row>
    <row r="52" spans="1:17" s="36" customFormat="1" ht="15" customHeight="1">
      <c r="A52" s="43"/>
      <c r="B52" s="45"/>
      <c r="C52" s="43"/>
      <c r="D52" s="47"/>
      <c r="E52" s="48"/>
      <c r="F52" s="49"/>
      <c r="G52" s="48"/>
      <c r="H52" s="49"/>
      <c r="I52" s="48"/>
      <c r="J52" s="49"/>
      <c r="K52" s="48"/>
      <c r="L52" s="51"/>
      <c r="M52" s="48"/>
      <c r="N52" s="63"/>
      <c r="O52" s="42"/>
      <c r="P52" s="50"/>
      <c r="Q52" s="35"/>
    </row>
    <row r="53" spans="1:16" s="36" customFormat="1" ht="15" customHeight="1">
      <c r="A53" s="43"/>
      <c r="B53" s="45"/>
      <c r="C53" s="43"/>
      <c r="D53" s="47"/>
      <c r="E53" s="48"/>
      <c r="F53" s="49"/>
      <c r="G53" s="48"/>
      <c r="H53" s="49"/>
      <c r="I53" s="48"/>
      <c r="J53" s="49"/>
      <c r="K53" s="48"/>
      <c r="L53" s="51"/>
      <c r="M53" s="48"/>
      <c r="N53" s="63"/>
      <c r="O53" s="42"/>
      <c r="P53" s="43"/>
    </row>
    <row r="54" spans="1:17" s="36" customFormat="1" ht="15" customHeight="1">
      <c r="A54" s="43"/>
      <c r="B54" s="45"/>
      <c r="C54" s="43"/>
      <c r="D54" s="47"/>
      <c r="E54" s="48"/>
      <c r="F54" s="49"/>
      <c r="G54" s="48"/>
      <c r="H54" s="49"/>
      <c r="I54" s="48"/>
      <c r="J54" s="49"/>
      <c r="K54" s="48"/>
      <c r="L54" s="51"/>
      <c r="M54" s="48"/>
      <c r="N54" s="63"/>
      <c r="O54" s="42"/>
      <c r="P54" s="50"/>
      <c r="Q54" s="35"/>
    </row>
    <row r="55" spans="1:16" s="36" customFormat="1" ht="15" customHeight="1">
      <c r="A55" s="43"/>
      <c r="B55" s="45"/>
      <c r="C55" s="43"/>
      <c r="D55" s="47"/>
      <c r="E55" s="48"/>
      <c r="F55" s="49"/>
      <c r="G55" s="48"/>
      <c r="H55" s="49"/>
      <c r="I55" s="48"/>
      <c r="J55" s="49"/>
      <c r="K55" s="48"/>
      <c r="L55" s="51"/>
      <c r="M55" s="48"/>
      <c r="N55" s="63"/>
      <c r="O55" s="42"/>
      <c r="P55" s="43"/>
    </row>
    <row r="56" spans="1:16" s="36" customFormat="1" ht="15" customHeight="1">
      <c r="A56" s="43"/>
      <c r="B56" s="45"/>
      <c r="C56" s="43"/>
      <c r="D56" s="47"/>
      <c r="E56" s="48"/>
      <c r="F56" s="49"/>
      <c r="G56" s="48"/>
      <c r="H56" s="49"/>
      <c r="I56" s="48"/>
      <c r="J56" s="49"/>
      <c r="K56" s="48"/>
      <c r="L56" s="51"/>
      <c r="M56" s="48"/>
      <c r="N56" s="63"/>
      <c r="O56" s="42"/>
      <c r="P56" s="43"/>
    </row>
    <row r="57" spans="1:17" s="36" customFormat="1" ht="15" customHeight="1">
      <c r="A57" s="43"/>
      <c r="B57" s="45"/>
      <c r="C57" s="43"/>
      <c r="D57" s="47"/>
      <c r="E57" s="48"/>
      <c r="F57" s="49"/>
      <c r="G57" s="48"/>
      <c r="H57" s="49"/>
      <c r="I57" s="48"/>
      <c r="J57" s="49"/>
      <c r="K57" s="48"/>
      <c r="L57" s="51"/>
      <c r="M57" s="48"/>
      <c r="N57" s="63"/>
      <c r="O57" s="42"/>
      <c r="P57" s="50"/>
      <c r="Q57" s="35"/>
    </row>
    <row r="58" spans="1:16" s="36" customFormat="1" ht="15" customHeight="1">
      <c r="A58" s="43"/>
      <c r="B58" s="45"/>
      <c r="C58" s="43"/>
      <c r="D58" s="47"/>
      <c r="E58" s="48"/>
      <c r="F58" s="49"/>
      <c r="G58" s="48"/>
      <c r="H58" s="49"/>
      <c r="I58" s="48"/>
      <c r="J58" s="49"/>
      <c r="K58" s="48"/>
      <c r="L58" s="51"/>
      <c r="M58" s="48"/>
      <c r="N58" s="63"/>
      <c r="O58" s="42"/>
      <c r="P58" s="43"/>
    </row>
    <row r="59" spans="1:17" s="36" customFormat="1" ht="15" customHeight="1">
      <c r="A59" s="43"/>
      <c r="B59" s="45"/>
      <c r="C59" s="43"/>
      <c r="D59" s="47"/>
      <c r="E59" s="48"/>
      <c r="F59" s="49"/>
      <c r="G59" s="48"/>
      <c r="H59" s="49"/>
      <c r="I59" s="48"/>
      <c r="J59" s="49"/>
      <c r="K59" s="48"/>
      <c r="L59" s="51"/>
      <c r="M59" s="48"/>
      <c r="N59" s="63"/>
      <c r="O59" s="42"/>
      <c r="P59" s="50"/>
      <c r="Q59" s="35"/>
    </row>
    <row r="60" spans="1:16" s="36" customFormat="1" ht="15" customHeight="1">
      <c r="A60" s="43"/>
      <c r="B60" s="45"/>
      <c r="C60" s="43"/>
      <c r="D60" s="47"/>
      <c r="E60" s="48"/>
      <c r="F60" s="49"/>
      <c r="G60" s="48"/>
      <c r="H60" s="49"/>
      <c r="I60" s="48"/>
      <c r="J60" s="49"/>
      <c r="K60" s="48"/>
      <c r="L60" s="51"/>
      <c r="M60" s="48"/>
      <c r="N60" s="63"/>
      <c r="O60" s="42"/>
      <c r="P60" s="43"/>
    </row>
    <row r="61" spans="1:16" s="36" customFormat="1" ht="15" customHeight="1">
      <c r="A61" s="43"/>
      <c r="B61" s="45"/>
      <c r="C61" s="43"/>
      <c r="D61" s="47"/>
      <c r="E61" s="48"/>
      <c r="F61" s="49"/>
      <c r="G61" s="48"/>
      <c r="H61" s="49"/>
      <c r="I61" s="48"/>
      <c r="J61" s="49"/>
      <c r="K61" s="48"/>
      <c r="L61" s="51"/>
      <c r="M61" s="48"/>
      <c r="N61" s="63"/>
      <c r="O61" s="42"/>
      <c r="P61" s="43"/>
    </row>
    <row r="62" spans="1:17" s="36" customFormat="1" ht="15" customHeight="1">
      <c r="A62" s="43"/>
      <c r="B62" s="45"/>
      <c r="C62" s="43"/>
      <c r="D62" s="47"/>
      <c r="E62" s="48"/>
      <c r="F62" s="49"/>
      <c r="G62" s="48"/>
      <c r="H62" s="49"/>
      <c r="I62" s="48"/>
      <c r="J62" s="49"/>
      <c r="K62" s="48"/>
      <c r="L62" s="51"/>
      <c r="M62" s="48"/>
      <c r="N62" s="63"/>
      <c r="O62" s="42"/>
      <c r="P62" s="50"/>
      <c r="Q62" s="35"/>
    </row>
    <row r="63" spans="1:16" s="36" customFormat="1" ht="15" customHeight="1">
      <c r="A63" s="43"/>
      <c r="B63" s="45"/>
      <c r="C63" s="43"/>
      <c r="D63" s="47"/>
      <c r="E63" s="48"/>
      <c r="F63" s="49"/>
      <c r="G63" s="48"/>
      <c r="H63" s="49"/>
      <c r="I63" s="48"/>
      <c r="J63" s="49"/>
      <c r="K63" s="48"/>
      <c r="L63" s="51"/>
      <c r="M63" s="48"/>
      <c r="N63" s="63"/>
      <c r="O63" s="42"/>
      <c r="P63" s="43"/>
    </row>
    <row r="64" spans="1:17" s="36" customFormat="1" ht="15" customHeight="1">
      <c r="A64" s="43"/>
      <c r="B64" s="45"/>
      <c r="C64" s="43"/>
      <c r="D64" s="47"/>
      <c r="E64" s="48"/>
      <c r="F64" s="49"/>
      <c r="G64" s="48"/>
      <c r="H64" s="51"/>
      <c r="I64" s="48"/>
      <c r="J64" s="51"/>
      <c r="K64" s="48"/>
      <c r="L64" s="51"/>
      <c r="M64" s="48"/>
      <c r="N64" s="63"/>
      <c r="O64" s="42"/>
      <c r="P64" s="50"/>
      <c r="Q64" s="35"/>
    </row>
    <row r="65" spans="1:16" s="36" customFormat="1" ht="15" customHeight="1">
      <c r="A65" s="43"/>
      <c r="B65" s="45"/>
      <c r="C65" s="43"/>
      <c r="D65" s="47"/>
      <c r="E65" s="48"/>
      <c r="F65" s="49"/>
      <c r="G65" s="48"/>
      <c r="H65" s="49"/>
      <c r="I65" s="48"/>
      <c r="J65" s="49"/>
      <c r="K65" s="48"/>
      <c r="L65" s="51"/>
      <c r="M65" s="48"/>
      <c r="N65" s="63"/>
      <c r="O65" s="42"/>
      <c r="P65" s="43"/>
    </row>
    <row r="66" spans="1:16" s="36" customFormat="1" ht="15" customHeight="1">
      <c r="A66" s="43"/>
      <c r="B66" s="45"/>
      <c r="C66" s="43"/>
      <c r="D66" s="49"/>
      <c r="E66" s="48"/>
      <c r="F66" s="49"/>
      <c r="G66" s="48"/>
      <c r="H66" s="49"/>
      <c r="I66" s="48"/>
      <c r="J66" s="49"/>
      <c r="K66" s="48"/>
      <c r="L66" s="64"/>
      <c r="M66" s="48"/>
      <c r="N66" s="43"/>
      <c r="O66" s="52"/>
      <c r="P66" s="43"/>
    </row>
    <row r="67" spans="2:15" s="36" customFormat="1" ht="15" customHeight="1">
      <c r="B67" s="57"/>
      <c r="D67" s="53"/>
      <c r="E67" s="54"/>
      <c r="F67" s="53"/>
      <c r="G67" s="54"/>
      <c r="H67" s="53"/>
      <c r="I67" s="54"/>
      <c r="J67" s="53"/>
      <c r="K67" s="54"/>
      <c r="L67" s="65"/>
      <c r="M67" s="54"/>
      <c r="O67" s="55"/>
    </row>
    <row r="68" spans="2:15" s="36" customFormat="1" ht="15" customHeight="1">
      <c r="B68" s="57"/>
      <c r="D68" s="53"/>
      <c r="E68" s="54"/>
      <c r="F68" s="53"/>
      <c r="G68" s="54"/>
      <c r="H68" s="53"/>
      <c r="I68" s="54"/>
      <c r="J68" s="53"/>
      <c r="K68" s="54"/>
      <c r="L68" s="65"/>
      <c r="M68" s="54"/>
      <c r="O68" s="55"/>
    </row>
    <row r="69" spans="2:15" s="36" customFormat="1" ht="15" customHeight="1">
      <c r="B69" s="57"/>
      <c r="D69" s="53"/>
      <c r="E69" s="54"/>
      <c r="F69" s="53"/>
      <c r="G69" s="54"/>
      <c r="H69" s="53"/>
      <c r="I69" s="54"/>
      <c r="J69" s="53"/>
      <c r="K69" s="54"/>
      <c r="L69" s="65"/>
      <c r="M69" s="54"/>
      <c r="O69" s="55"/>
    </row>
    <row r="70" spans="2:15" s="36" customFormat="1" ht="15" customHeight="1">
      <c r="B70" s="57"/>
      <c r="D70" s="53"/>
      <c r="E70" s="54"/>
      <c r="F70" s="53"/>
      <c r="G70" s="54"/>
      <c r="H70" s="53"/>
      <c r="I70" s="54"/>
      <c r="J70" s="53"/>
      <c r="K70" s="54"/>
      <c r="L70" s="65"/>
      <c r="M70" s="54"/>
      <c r="O70" s="55"/>
    </row>
    <row r="71" spans="2:15" s="36" customFormat="1" ht="15" customHeight="1">
      <c r="B71" s="57"/>
      <c r="D71" s="53"/>
      <c r="E71" s="54"/>
      <c r="F71" s="53"/>
      <c r="G71" s="54"/>
      <c r="H71" s="53"/>
      <c r="I71" s="54"/>
      <c r="J71" s="53"/>
      <c r="K71" s="54"/>
      <c r="L71" s="65"/>
      <c r="M71" s="54"/>
      <c r="O71" s="55"/>
    </row>
    <row r="72" spans="2:15" s="36" customFormat="1" ht="15" customHeight="1">
      <c r="B72" s="57"/>
      <c r="D72" s="53"/>
      <c r="E72" s="54"/>
      <c r="F72" s="53"/>
      <c r="G72" s="54"/>
      <c r="H72" s="53"/>
      <c r="I72" s="54"/>
      <c r="J72" s="53"/>
      <c r="K72" s="54"/>
      <c r="L72" s="65"/>
      <c r="M72" s="54"/>
      <c r="O72" s="55"/>
    </row>
    <row r="73" spans="2:15" s="36" customFormat="1" ht="15" customHeight="1">
      <c r="B73" s="57"/>
      <c r="D73" s="53"/>
      <c r="E73" s="54"/>
      <c r="F73" s="53"/>
      <c r="G73" s="54"/>
      <c r="H73" s="53"/>
      <c r="I73" s="54"/>
      <c r="J73" s="53"/>
      <c r="K73" s="54"/>
      <c r="L73" s="65"/>
      <c r="M73" s="54"/>
      <c r="O73" s="55"/>
    </row>
    <row r="74" spans="2:15" s="36" customFormat="1" ht="15" customHeight="1">
      <c r="B74" s="57"/>
      <c r="D74" s="53"/>
      <c r="E74" s="54"/>
      <c r="F74" s="53"/>
      <c r="G74" s="54"/>
      <c r="H74" s="53"/>
      <c r="I74" s="54"/>
      <c r="J74" s="53"/>
      <c r="K74" s="54"/>
      <c r="L74" s="65"/>
      <c r="M74" s="54"/>
      <c r="O74" s="55"/>
    </row>
    <row r="75" spans="2:15" s="36" customFormat="1" ht="15" customHeight="1">
      <c r="B75" s="57"/>
      <c r="D75" s="53"/>
      <c r="E75" s="54"/>
      <c r="F75" s="53"/>
      <c r="G75" s="54"/>
      <c r="H75" s="53"/>
      <c r="I75" s="54"/>
      <c r="J75" s="53"/>
      <c r="K75" s="54"/>
      <c r="L75" s="65"/>
      <c r="M75" s="54"/>
      <c r="O75" s="55"/>
    </row>
    <row r="76" spans="2:15" s="36" customFormat="1" ht="15" customHeight="1">
      <c r="B76" s="57"/>
      <c r="D76" s="53"/>
      <c r="E76" s="54"/>
      <c r="F76" s="53"/>
      <c r="G76" s="54"/>
      <c r="H76" s="53"/>
      <c r="I76" s="54"/>
      <c r="J76" s="53"/>
      <c r="K76" s="54"/>
      <c r="L76" s="65"/>
      <c r="M76" s="54"/>
      <c r="O76" s="55"/>
    </row>
    <row r="77" spans="2:15" s="36" customFormat="1" ht="15" customHeight="1">
      <c r="B77" s="57"/>
      <c r="D77" s="53"/>
      <c r="E77" s="54"/>
      <c r="F77" s="53"/>
      <c r="G77" s="54"/>
      <c r="H77" s="53"/>
      <c r="I77" s="54"/>
      <c r="J77" s="53"/>
      <c r="K77" s="54"/>
      <c r="L77" s="65"/>
      <c r="M77" s="54"/>
      <c r="O77" s="55"/>
    </row>
    <row r="78" spans="2:15" s="36" customFormat="1" ht="15" customHeight="1">
      <c r="B78" s="57"/>
      <c r="D78" s="53"/>
      <c r="E78" s="54"/>
      <c r="F78" s="53"/>
      <c r="G78" s="54"/>
      <c r="H78" s="53"/>
      <c r="I78" s="54"/>
      <c r="J78" s="53"/>
      <c r="K78" s="54"/>
      <c r="L78" s="65"/>
      <c r="M78" s="54"/>
      <c r="O78" s="55"/>
    </row>
    <row r="79" spans="2:15" s="36" customFormat="1" ht="15" customHeight="1">
      <c r="B79" s="57"/>
      <c r="D79" s="53"/>
      <c r="E79" s="54"/>
      <c r="F79" s="53"/>
      <c r="G79" s="54"/>
      <c r="H79" s="53"/>
      <c r="I79" s="54"/>
      <c r="J79" s="53"/>
      <c r="K79" s="54"/>
      <c r="L79" s="65"/>
      <c r="M79" s="54"/>
      <c r="O79" s="55"/>
    </row>
    <row r="80" spans="2:15" s="36" customFormat="1" ht="15" customHeight="1">
      <c r="B80" s="57"/>
      <c r="D80" s="53"/>
      <c r="O80" s="55"/>
    </row>
    <row r="81" spans="2:15" s="36" customFormat="1" ht="15" customHeight="1">
      <c r="B81" s="57"/>
      <c r="D81" s="53"/>
      <c r="O81" s="55"/>
    </row>
    <row r="82" spans="2:15" s="36" customFormat="1" ht="15" customHeight="1">
      <c r="B82" s="57"/>
      <c r="D82" s="53"/>
      <c r="O82" s="55"/>
    </row>
    <row r="83" spans="2:15" s="36" customFormat="1" ht="15" customHeight="1">
      <c r="B83" s="57"/>
      <c r="O83" s="55"/>
    </row>
    <row r="84" spans="2:15" s="36" customFormat="1" ht="15" customHeight="1">
      <c r="B84" s="57"/>
      <c r="O84" s="55"/>
    </row>
    <row r="85" spans="2:15" s="36" customFormat="1" ht="15" customHeight="1">
      <c r="B85" s="57"/>
      <c r="O85" s="55"/>
    </row>
    <row r="86" spans="2:15" s="36" customFormat="1" ht="15" customHeight="1">
      <c r="B86" s="57"/>
      <c r="O86" s="55"/>
    </row>
    <row r="87" spans="2:15" s="36" customFormat="1" ht="15" customHeight="1">
      <c r="B87" s="57"/>
      <c r="O87" s="55"/>
    </row>
    <row r="88" spans="2:15" s="36" customFormat="1" ht="15" customHeight="1">
      <c r="B88" s="57"/>
      <c r="O88" s="55"/>
    </row>
    <row r="89" spans="2:15" s="36" customFormat="1" ht="15" customHeight="1">
      <c r="B89" s="57"/>
      <c r="O89" s="55"/>
    </row>
    <row r="90" spans="2:15" s="36" customFormat="1" ht="15" customHeight="1">
      <c r="B90" s="57"/>
      <c r="O90" s="55"/>
    </row>
    <row r="91" spans="2:15" s="36" customFormat="1" ht="15" customHeight="1">
      <c r="B91" s="57"/>
      <c r="O91" s="55"/>
    </row>
    <row r="92" spans="2:15" s="36" customFormat="1" ht="15" customHeight="1">
      <c r="B92" s="57"/>
      <c r="O92" s="55"/>
    </row>
    <row r="93" spans="2:15" s="36" customFormat="1" ht="15" customHeight="1">
      <c r="B93" s="57"/>
      <c r="O93" s="55"/>
    </row>
    <row r="94" spans="2:15" s="36" customFormat="1" ht="15" customHeight="1">
      <c r="B94" s="57"/>
      <c r="O94" s="55"/>
    </row>
    <row r="95" spans="2:15" s="36" customFormat="1" ht="15" customHeight="1">
      <c r="B95" s="57"/>
      <c r="O95" s="55"/>
    </row>
    <row r="96" spans="2:15" s="36" customFormat="1" ht="15" customHeight="1">
      <c r="B96" s="57"/>
      <c r="O96" s="55"/>
    </row>
    <row r="97" spans="2:15" s="36" customFormat="1" ht="15" customHeight="1">
      <c r="B97" s="57"/>
      <c r="O97" s="55"/>
    </row>
    <row r="98" spans="2:15" s="36" customFormat="1" ht="15" customHeight="1">
      <c r="B98" s="57"/>
      <c r="O98" s="55"/>
    </row>
    <row r="99" spans="2:15" s="36" customFormat="1" ht="15" customHeight="1">
      <c r="B99" s="57"/>
      <c r="O99" s="55"/>
    </row>
    <row r="100" spans="2:15" s="36" customFormat="1" ht="15" customHeight="1">
      <c r="B100" s="57"/>
      <c r="O100" s="55"/>
    </row>
    <row r="101" spans="2:15" s="36" customFormat="1" ht="15" customHeight="1">
      <c r="B101" s="57"/>
      <c r="O101" s="55"/>
    </row>
    <row r="102" spans="2:15" s="36" customFormat="1" ht="15" customHeight="1">
      <c r="B102" s="57"/>
      <c r="O102" s="55"/>
    </row>
    <row r="103" spans="2:15" s="36" customFormat="1" ht="15" customHeight="1">
      <c r="B103" s="57"/>
      <c r="O103" s="55"/>
    </row>
    <row r="104" spans="2:15" s="36" customFormat="1" ht="15" customHeight="1">
      <c r="B104" s="57"/>
      <c r="O104" s="55"/>
    </row>
    <row r="105" spans="2:15" s="36" customFormat="1" ht="15" customHeight="1">
      <c r="B105" s="57"/>
      <c r="O105" s="55"/>
    </row>
    <row r="106" spans="2:15" s="36" customFormat="1" ht="15" customHeight="1">
      <c r="B106" s="57"/>
      <c r="O106" s="55"/>
    </row>
    <row r="107" spans="2:15" s="36" customFormat="1" ht="15" customHeight="1">
      <c r="B107" s="57"/>
      <c r="O107" s="55"/>
    </row>
    <row r="108" spans="2:15" s="36" customFormat="1" ht="15" customHeight="1">
      <c r="B108" s="57"/>
      <c r="O108" s="55"/>
    </row>
    <row r="109" spans="2:15" s="36" customFormat="1" ht="15" customHeight="1">
      <c r="B109" s="57"/>
      <c r="O109" s="55"/>
    </row>
    <row r="110" spans="2:15" s="36" customFormat="1" ht="15" customHeight="1">
      <c r="B110" s="57"/>
      <c r="O110" s="55"/>
    </row>
    <row r="111" spans="2:15" s="36" customFormat="1" ht="15" customHeight="1">
      <c r="B111" s="57"/>
      <c r="O111" s="55"/>
    </row>
    <row r="112" spans="2:15" s="36" customFormat="1" ht="15" customHeight="1">
      <c r="B112" s="57"/>
      <c r="O112" s="55"/>
    </row>
    <row r="113" spans="2:15" s="36" customFormat="1" ht="15" customHeight="1">
      <c r="B113" s="57"/>
      <c r="O113" s="55"/>
    </row>
    <row r="114" spans="2:15" s="36" customFormat="1" ht="15" customHeight="1">
      <c r="B114" s="57"/>
      <c r="O114" s="55"/>
    </row>
    <row r="115" spans="2:15" s="36" customFormat="1" ht="15" customHeight="1">
      <c r="B115" s="57"/>
      <c r="O115" s="55"/>
    </row>
    <row r="116" spans="2:15" s="36" customFormat="1" ht="15" customHeight="1">
      <c r="B116" s="57"/>
      <c r="O116" s="55"/>
    </row>
    <row r="117" spans="2:15" s="36" customFormat="1" ht="15" customHeight="1">
      <c r="B117" s="57"/>
      <c r="O117" s="55"/>
    </row>
    <row r="118" spans="2:15" s="36" customFormat="1" ht="15" customHeight="1">
      <c r="B118" s="57"/>
      <c r="O118" s="55"/>
    </row>
    <row r="119" spans="2:15" s="36" customFormat="1" ht="15" customHeight="1">
      <c r="B119" s="57"/>
      <c r="O119" s="55"/>
    </row>
    <row r="120" spans="2:15" s="36" customFormat="1" ht="15" customHeight="1">
      <c r="B120" s="57"/>
      <c r="O120" s="55"/>
    </row>
    <row r="121" spans="2:15" s="36" customFormat="1" ht="15" customHeight="1">
      <c r="B121" s="57"/>
      <c r="O121" s="55"/>
    </row>
    <row r="122" spans="2:15" s="36" customFormat="1" ht="15" customHeight="1">
      <c r="B122" s="57"/>
      <c r="O122" s="55"/>
    </row>
    <row r="123" spans="2:15" s="36" customFormat="1" ht="15" customHeight="1">
      <c r="B123" s="57"/>
      <c r="O123" s="55"/>
    </row>
    <row r="124" spans="2:15" s="36" customFormat="1" ht="15" customHeight="1">
      <c r="B124" s="57"/>
      <c r="O124" s="55"/>
    </row>
    <row r="125" spans="2:15" s="36" customFormat="1" ht="15" customHeight="1">
      <c r="B125" s="57"/>
      <c r="O125" s="55"/>
    </row>
    <row r="126" spans="2:15" s="36" customFormat="1" ht="15" customHeight="1">
      <c r="B126" s="57"/>
      <c r="O126" s="55"/>
    </row>
    <row r="127" spans="2:15" s="36" customFormat="1" ht="15" customHeight="1">
      <c r="B127" s="57"/>
      <c r="O127" s="55"/>
    </row>
    <row r="128" spans="2:15" s="36" customFormat="1" ht="15" customHeight="1">
      <c r="B128" s="57"/>
      <c r="O128" s="55"/>
    </row>
    <row r="129" spans="2:15" s="36" customFormat="1" ht="15" customHeight="1">
      <c r="B129" s="57"/>
      <c r="O129" s="55"/>
    </row>
    <row r="130" spans="2:15" s="36" customFormat="1" ht="15" customHeight="1">
      <c r="B130" s="57"/>
      <c r="O130" s="55"/>
    </row>
    <row r="131" spans="2:15" s="36" customFormat="1" ht="15" customHeight="1">
      <c r="B131" s="57"/>
      <c r="O131" s="55"/>
    </row>
    <row r="132" spans="2:15" s="36" customFormat="1" ht="15" customHeight="1">
      <c r="B132" s="57"/>
      <c r="O132" s="55"/>
    </row>
    <row r="133" spans="2:15" s="36" customFormat="1" ht="15" customHeight="1">
      <c r="B133" s="57"/>
      <c r="O133" s="55"/>
    </row>
    <row r="134" spans="2:15" s="36" customFormat="1" ht="15" customHeight="1">
      <c r="B134" s="57"/>
      <c r="O134" s="55"/>
    </row>
    <row r="135" spans="2:15" s="36" customFormat="1" ht="15" customHeight="1">
      <c r="B135" s="57"/>
      <c r="O135" s="55"/>
    </row>
    <row r="136" spans="2:15" s="36" customFormat="1" ht="15" customHeight="1">
      <c r="B136" s="57"/>
      <c r="O136" s="55"/>
    </row>
    <row r="137" spans="2:15" s="36" customFormat="1" ht="15" customHeight="1">
      <c r="B137" s="57"/>
      <c r="O137" s="55"/>
    </row>
    <row r="138" spans="2:15" s="36" customFormat="1" ht="15" customHeight="1">
      <c r="B138" s="57"/>
      <c r="O138" s="55"/>
    </row>
    <row r="139" spans="2:15" s="36" customFormat="1" ht="15" customHeight="1">
      <c r="B139" s="57"/>
      <c r="O139" s="55"/>
    </row>
    <row r="140" spans="2:15" s="36" customFormat="1" ht="15" customHeight="1">
      <c r="B140" s="57"/>
      <c r="O140" s="55"/>
    </row>
    <row r="141" spans="2:15" s="36" customFormat="1" ht="15" customHeight="1">
      <c r="B141" s="57"/>
      <c r="O141" s="55"/>
    </row>
    <row r="142" spans="2:15" s="36" customFormat="1" ht="15" customHeight="1">
      <c r="B142" s="57"/>
      <c r="O142" s="55"/>
    </row>
    <row r="143" spans="2:15" s="36" customFormat="1" ht="15" customHeight="1">
      <c r="B143" s="57"/>
      <c r="O143" s="55"/>
    </row>
    <row r="144" spans="2:15" s="36" customFormat="1" ht="15" customHeight="1">
      <c r="B144" s="57"/>
      <c r="O144" s="55"/>
    </row>
    <row r="145" spans="2:15" s="36" customFormat="1" ht="15" customHeight="1">
      <c r="B145" s="57"/>
      <c r="O145" s="55"/>
    </row>
    <row r="146" spans="2:15" s="36" customFormat="1" ht="15" customHeight="1">
      <c r="B146" s="57"/>
      <c r="O146" s="55"/>
    </row>
    <row r="147" spans="2:15" s="36" customFormat="1" ht="15" customHeight="1">
      <c r="B147" s="57"/>
      <c r="O147" s="55"/>
    </row>
    <row r="148" spans="2:15" s="36" customFormat="1" ht="15" customHeight="1">
      <c r="B148" s="57"/>
      <c r="O148" s="55"/>
    </row>
    <row r="149" spans="2:15" s="36" customFormat="1" ht="15" customHeight="1">
      <c r="B149" s="57"/>
      <c r="O149" s="55"/>
    </row>
    <row r="150" spans="2:15" s="36" customFormat="1" ht="15" customHeight="1">
      <c r="B150" s="57"/>
      <c r="O150" s="55"/>
    </row>
    <row r="151" spans="2:15" s="36" customFormat="1" ht="15" customHeight="1">
      <c r="B151" s="57"/>
      <c r="O151" s="55"/>
    </row>
    <row r="152" spans="2:15" s="36" customFormat="1" ht="15" customHeight="1">
      <c r="B152" s="57"/>
      <c r="O152" s="55"/>
    </row>
    <row r="153" spans="2:15" s="36" customFormat="1" ht="15" customHeight="1">
      <c r="B153" s="57"/>
      <c r="O153" s="55"/>
    </row>
    <row r="154" spans="2:15" s="36" customFormat="1" ht="15" customHeight="1">
      <c r="B154" s="57"/>
      <c r="O154" s="55"/>
    </row>
    <row r="155" spans="2:15" s="36" customFormat="1" ht="15" customHeight="1">
      <c r="B155" s="57"/>
      <c r="O155" s="55"/>
    </row>
    <row r="156" spans="2:15" s="36" customFormat="1" ht="15" customHeight="1">
      <c r="B156" s="57"/>
      <c r="O156" s="55"/>
    </row>
    <row r="157" spans="2:15" s="36" customFormat="1" ht="15" customHeight="1">
      <c r="B157" s="57"/>
      <c r="O157" s="55"/>
    </row>
    <row r="158" spans="2:15" s="36" customFormat="1" ht="15" customHeight="1">
      <c r="B158" s="57"/>
      <c r="O158" s="55"/>
    </row>
    <row r="159" spans="2:15" s="36" customFormat="1" ht="15" customHeight="1">
      <c r="B159" s="57"/>
      <c r="O159" s="55"/>
    </row>
    <row r="160" spans="2:15" s="36" customFormat="1" ht="15" customHeight="1">
      <c r="B160" s="57"/>
      <c r="O160" s="55"/>
    </row>
    <row r="161" spans="2:15" s="36" customFormat="1" ht="15" customHeight="1">
      <c r="B161" s="57"/>
      <c r="O161" s="55"/>
    </row>
    <row r="162" spans="2:15" s="36" customFormat="1" ht="15" customHeight="1">
      <c r="B162" s="57"/>
      <c r="O162" s="55"/>
    </row>
    <row r="163" spans="2:15" s="36" customFormat="1" ht="15" customHeight="1">
      <c r="B163" s="57"/>
      <c r="O163" s="55"/>
    </row>
    <row r="164" spans="2:15" s="36" customFormat="1" ht="15" customHeight="1">
      <c r="B164" s="57"/>
      <c r="O164" s="55"/>
    </row>
    <row r="165" spans="2:15" s="36" customFormat="1" ht="15" customHeight="1">
      <c r="B165" s="57"/>
      <c r="O165" s="55"/>
    </row>
    <row r="166" spans="2:15" s="36" customFormat="1" ht="15" customHeight="1">
      <c r="B166" s="57"/>
      <c r="O166" s="55"/>
    </row>
    <row r="167" spans="2:15" s="36" customFormat="1" ht="15" customHeight="1">
      <c r="B167" s="57"/>
      <c r="O167" s="55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26.0039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3:7" s="66" customFormat="1" ht="18.75" customHeight="1">
      <c r="C1" s="67" t="s">
        <v>23</v>
      </c>
      <c r="G1" s="67"/>
    </row>
    <row r="2" ht="13.5" customHeight="1"/>
    <row r="3" spans="1:7" ht="15">
      <c r="A3" s="68" t="s">
        <v>24</v>
      </c>
      <c r="B3" s="69" t="s">
        <v>4</v>
      </c>
      <c r="C3" s="70" t="s">
        <v>25</v>
      </c>
      <c r="E3" s="68" t="s">
        <v>24</v>
      </c>
      <c r="F3" s="69" t="s">
        <v>4</v>
      </c>
      <c r="G3" s="70" t="s">
        <v>25</v>
      </c>
    </row>
    <row r="4" spans="1:7" ht="17.25" customHeight="1">
      <c r="A4" s="71">
        <v>1</v>
      </c>
      <c r="B4" s="72" t="s">
        <v>26</v>
      </c>
      <c r="C4" s="73" t="s">
        <v>27</v>
      </c>
      <c r="E4" s="71"/>
      <c r="F4" s="74"/>
      <c r="G4" s="73"/>
    </row>
    <row r="5" spans="1:7" ht="17.25" customHeight="1">
      <c r="A5" s="75">
        <v>2</v>
      </c>
      <c r="B5" s="72" t="s">
        <v>28</v>
      </c>
      <c r="C5" s="76" t="s">
        <v>27</v>
      </c>
      <c r="E5" s="75"/>
      <c r="F5" s="77"/>
      <c r="G5" s="76"/>
    </row>
    <row r="6" spans="1:7" ht="17.25" customHeight="1">
      <c r="A6" s="75">
        <v>3</v>
      </c>
      <c r="B6" s="72" t="s">
        <v>29</v>
      </c>
      <c r="C6" s="76" t="s">
        <v>27</v>
      </c>
      <c r="E6" s="75"/>
      <c r="F6" s="77"/>
      <c r="G6" s="76"/>
    </row>
    <row r="7" spans="1:7" ht="17.25" customHeight="1">
      <c r="A7" s="75">
        <v>4</v>
      </c>
      <c r="B7" s="72" t="s">
        <v>30</v>
      </c>
      <c r="C7" s="76" t="s">
        <v>27</v>
      </c>
      <c r="E7" s="75"/>
      <c r="F7" s="77"/>
      <c r="G7" s="76"/>
    </row>
    <row r="8" spans="1:7" ht="17.25" customHeight="1">
      <c r="A8" s="75">
        <v>5</v>
      </c>
      <c r="B8" s="72" t="s">
        <v>31</v>
      </c>
      <c r="C8" s="76" t="s">
        <v>27</v>
      </c>
      <c r="E8" s="75"/>
      <c r="F8" s="77"/>
      <c r="G8" s="76"/>
    </row>
    <row r="9" spans="1:7" ht="17.25" customHeight="1">
      <c r="A9" s="78">
        <v>6</v>
      </c>
      <c r="B9" s="79" t="s">
        <v>32</v>
      </c>
      <c r="C9" s="80" t="s">
        <v>27</v>
      </c>
      <c r="E9" s="75"/>
      <c r="F9" s="77"/>
      <c r="G9" s="76"/>
    </row>
    <row r="10" spans="1:7" ht="17.25" customHeight="1">
      <c r="A10" s="75">
        <v>7</v>
      </c>
      <c r="B10" s="72" t="s">
        <v>33</v>
      </c>
      <c r="C10" s="76" t="s">
        <v>27</v>
      </c>
      <c r="E10" s="75"/>
      <c r="F10" s="77"/>
      <c r="G10" s="76"/>
    </row>
    <row r="11" spans="1:7" ht="17.25" customHeight="1">
      <c r="A11" s="75">
        <v>8</v>
      </c>
      <c r="B11" s="72" t="s">
        <v>34</v>
      </c>
      <c r="C11" s="76" t="s">
        <v>27</v>
      </c>
      <c r="E11" s="75"/>
      <c r="F11" s="77"/>
      <c r="G11" s="76"/>
    </row>
    <row r="12" spans="1:7" ht="17.25" customHeight="1">
      <c r="A12" s="75">
        <v>9</v>
      </c>
      <c r="B12" s="72" t="s">
        <v>35</v>
      </c>
      <c r="C12" s="76" t="s">
        <v>27</v>
      </c>
      <c r="E12" s="75"/>
      <c r="F12"/>
      <c r="G12" s="76"/>
    </row>
    <row r="13" spans="1:7" ht="17.25" customHeight="1">
      <c r="A13" s="75">
        <v>10</v>
      </c>
      <c r="B13" s="72" t="s">
        <v>36</v>
      </c>
      <c r="C13" s="76" t="s">
        <v>27</v>
      </c>
      <c r="E13" s="75"/>
      <c r="F13" s="77"/>
      <c r="G13" s="76"/>
    </row>
    <row r="14" spans="1:7" ht="17.25" customHeight="1">
      <c r="A14" s="75">
        <v>11</v>
      </c>
      <c r="B14" s="72" t="s">
        <v>37</v>
      </c>
      <c r="C14" s="76" t="s">
        <v>38</v>
      </c>
      <c r="E14" s="75"/>
      <c r="F14" s="77"/>
      <c r="G14" s="76"/>
    </row>
    <row r="15" spans="1:7" ht="17.25" customHeight="1">
      <c r="A15" s="75">
        <v>12</v>
      </c>
      <c r="B15" s="72" t="s">
        <v>39</v>
      </c>
      <c r="C15" s="76" t="s">
        <v>27</v>
      </c>
      <c r="E15" s="75"/>
      <c r="F15" s="77"/>
      <c r="G15" s="76"/>
    </row>
    <row r="16" spans="1:7" ht="17.25" customHeight="1">
      <c r="A16" s="75">
        <v>13</v>
      </c>
      <c r="B16" s="72" t="s">
        <v>40</v>
      </c>
      <c r="C16" s="76" t="s">
        <v>27</v>
      </c>
      <c r="E16" s="75"/>
      <c r="F16" s="77"/>
      <c r="G16" s="76"/>
    </row>
    <row r="17" spans="1:7" ht="17.25" customHeight="1">
      <c r="A17" s="75">
        <v>14</v>
      </c>
      <c r="B17" s="72" t="s">
        <v>41</v>
      </c>
      <c r="C17" s="76" t="s">
        <v>27</v>
      </c>
      <c r="E17" s="75"/>
      <c r="F17" s="77"/>
      <c r="G17" s="76"/>
    </row>
    <row r="18" spans="1:7" ht="17.25" customHeight="1">
      <c r="A18" s="75">
        <v>15</v>
      </c>
      <c r="B18" s="72" t="s">
        <v>42</v>
      </c>
      <c r="C18" s="76" t="s">
        <v>27</v>
      </c>
      <c r="E18" s="75"/>
      <c r="F18"/>
      <c r="G18" s="76"/>
    </row>
    <row r="19" spans="1:7" ht="17.25" customHeight="1">
      <c r="A19" s="75">
        <v>16</v>
      </c>
      <c r="B19" s="72" t="s">
        <v>43</v>
      </c>
      <c r="C19" s="76" t="s">
        <v>38</v>
      </c>
      <c r="E19" s="75"/>
      <c r="F19" s="77"/>
      <c r="G19" s="76"/>
    </row>
    <row r="20" spans="1:7" ht="17.25" customHeight="1">
      <c r="A20" s="75">
        <v>17</v>
      </c>
      <c r="B20" s="72" t="s">
        <v>44</v>
      </c>
      <c r="C20" s="76" t="s">
        <v>27</v>
      </c>
      <c r="E20" s="75"/>
      <c r="F20" s="77"/>
      <c r="G20" s="76"/>
    </row>
    <row r="21" spans="1:7" ht="17.25" customHeight="1">
      <c r="A21" s="78">
        <v>18</v>
      </c>
      <c r="B21" s="79" t="s">
        <v>45</v>
      </c>
      <c r="C21" s="80" t="s">
        <v>38</v>
      </c>
      <c r="E21" s="75"/>
      <c r="F21"/>
      <c r="G21" s="76"/>
    </row>
    <row r="22" spans="1:7" ht="17.25" customHeight="1">
      <c r="A22" s="75">
        <v>19</v>
      </c>
      <c r="B22" s="72" t="s">
        <v>46</v>
      </c>
      <c r="C22" s="76" t="s">
        <v>27</v>
      </c>
      <c r="E22" s="75"/>
      <c r="F22" s="77"/>
      <c r="G22" s="76"/>
    </row>
    <row r="23" spans="1:7" ht="17.25" customHeight="1">
      <c r="A23" s="75">
        <v>20</v>
      </c>
      <c r="B23" s="72" t="s">
        <v>47</v>
      </c>
      <c r="C23" s="76" t="s">
        <v>48</v>
      </c>
      <c r="E23" s="75"/>
      <c r="F23" s="77"/>
      <c r="G23" s="76"/>
    </row>
    <row r="24" spans="1:7" ht="17.25" customHeight="1">
      <c r="A24" s="75">
        <v>21</v>
      </c>
      <c r="B24" s="72" t="s">
        <v>49</v>
      </c>
      <c r="C24" s="76" t="s">
        <v>38</v>
      </c>
      <c r="E24" s="75"/>
      <c r="F24" s="77"/>
      <c r="G24" s="76"/>
    </row>
    <row r="25" spans="1:7" ht="17.25" customHeight="1">
      <c r="A25" s="75">
        <v>22</v>
      </c>
      <c r="B25" s="72" t="s">
        <v>50</v>
      </c>
      <c r="C25" s="76" t="s">
        <v>27</v>
      </c>
      <c r="E25" s="75"/>
      <c r="F25" s="77"/>
      <c r="G25" s="76"/>
    </row>
    <row r="26" spans="1:7" ht="17.25" customHeight="1">
      <c r="A26" s="75">
        <v>23</v>
      </c>
      <c r="B26" s="72" t="s">
        <v>51</v>
      </c>
      <c r="C26" s="76" t="s">
        <v>27</v>
      </c>
      <c r="E26" s="75"/>
      <c r="F26" s="77"/>
      <c r="G26" s="76"/>
    </row>
    <row r="27" spans="1:7" ht="17.25" customHeight="1">
      <c r="A27" s="75">
        <v>24</v>
      </c>
      <c r="B27" s="72" t="s">
        <v>52</v>
      </c>
      <c r="C27" s="76" t="s">
        <v>27</v>
      </c>
      <c r="E27" s="75"/>
      <c r="F27" s="77"/>
      <c r="G27" s="76"/>
    </row>
    <row r="28" spans="1:7" ht="17.25" customHeight="1">
      <c r="A28" s="75">
        <v>25</v>
      </c>
      <c r="B28" s="72" t="s">
        <v>53</v>
      </c>
      <c r="C28" s="76" t="s">
        <v>48</v>
      </c>
      <c r="E28" s="75"/>
      <c r="F28" s="77"/>
      <c r="G28" s="76"/>
    </row>
    <row r="29" spans="1:7" ht="17.25" customHeight="1">
      <c r="A29" s="75">
        <v>26</v>
      </c>
      <c r="B29" s="72" t="s">
        <v>54</v>
      </c>
      <c r="C29" s="76" t="s">
        <v>48</v>
      </c>
      <c r="E29" s="75"/>
      <c r="F29" s="77"/>
      <c r="G29" s="76"/>
    </row>
    <row r="30" spans="1:7" ht="17.25" customHeight="1">
      <c r="A30" s="75">
        <v>27</v>
      </c>
      <c r="B30" s="72" t="s">
        <v>55</v>
      </c>
      <c r="C30" s="76" t="s">
        <v>27</v>
      </c>
      <c r="E30" s="75"/>
      <c r="F30" s="81"/>
      <c r="G30" s="76"/>
    </row>
    <row r="31" spans="1:7" ht="17.25" customHeight="1">
      <c r="A31" s="75">
        <v>28</v>
      </c>
      <c r="B31" s="72" t="s">
        <v>56</v>
      </c>
      <c r="C31" s="76" t="s">
        <v>27</v>
      </c>
      <c r="E31" s="75"/>
      <c r="F31" s="81"/>
      <c r="G31" s="76"/>
    </row>
    <row r="32" spans="1:7" ht="17.25" customHeight="1">
      <c r="A32" s="75">
        <v>29</v>
      </c>
      <c r="B32" s="72" t="s">
        <v>57</v>
      </c>
      <c r="C32" s="76" t="s">
        <v>38</v>
      </c>
      <c r="E32" s="75"/>
      <c r="F32" s="81"/>
      <c r="G32" s="76"/>
    </row>
    <row r="33" spans="1:7" ht="17.25" customHeight="1">
      <c r="A33" s="75">
        <v>30</v>
      </c>
      <c r="B33" s="72" t="s">
        <v>58</v>
      </c>
      <c r="C33" s="76" t="s">
        <v>38</v>
      </c>
      <c r="E33" s="75"/>
      <c r="F33" s="81"/>
      <c r="G33" s="76"/>
    </row>
    <row r="34" spans="1:7" ht="17.25" customHeight="1">
      <c r="A34" s="75">
        <v>31</v>
      </c>
      <c r="B34" s="72" t="s">
        <v>59</v>
      </c>
      <c r="C34" s="76" t="s">
        <v>27</v>
      </c>
      <c r="E34" s="75"/>
      <c r="F34" s="81"/>
      <c r="G34" s="76"/>
    </row>
    <row r="35" spans="1:7" ht="17.25" customHeight="1">
      <c r="A35" s="75">
        <v>32</v>
      </c>
      <c r="B35" s="72" t="s">
        <v>60</v>
      </c>
      <c r="C35" s="76" t="s">
        <v>27</v>
      </c>
      <c r="E35" s="75"/>
      <c r="F35" s="81"/>
      <c r="G35" s="76"/>
    </row>
    <row r="36" spans="1:7" ht="17.25" customHeight="1">
      <c r="A36" s="75">
        <v>33</v>
      </c>
      <c r="B36" s="72" t="s">
        <v>61</v>
      </c>
      <c r="C36" s="76" t="s">
        <v>27</v>
      </c>
      <c r="E36" s="75"/>
      <c r="F36" s="81"/>
      <c r="G36" s="76"/>
    </row>
    <row r="37" spans="1:7" ht="17.25" customHeight="1">
      <c r="A37" s="75">
        <v>34</v>
      </c>
      <c r="B37" s="72" t="s">
        <v>62</v>
      </c>
      <c r="C37" s="76" t="s">
        <v>48</v>
      </c>
      <c r="E37" s="75"/>
      <c r="F37" s="81"/>
      <c r="G37" s="76"/>
    </row>
    <row r="38" spans="1:7" ht="17.25" customHeight="1">
      <c r="A38" s="75">
        <v>35</v>
      </c>
      <c r="B38" s="72" t="s">
        <v>63</v>
      </c>
      <c r="C38" s="76" t="s">
        <v>27</v>
      </c>
      <c r="E38" s="75"/>
      <c r="F38" s="81"/>
      <c r="G38" s="76"/>
    </row>
    <row r="39" spans="1:7" ht="17.25" customHeight="1">
      <c r="A39" s="75">
        <v>36</v>
      </c>
      <c r="B39" s="72" t="s">
        <v>64</v>
      </c>
      <c r="C39" s="76" t="s">
        <v>27</v>
      </c>
      <c r="E39" s="75"/>
      <c r="F39" s="81"/>
      <c r="G39" s="76"/>
    </row>
    <row r="40" spans="1:7" ht="17.25" customHeight="1">
      <c r="A40" s="75">
        <v>37</v>
      </c>
      <c r="B40" s="72" t="s">
        <v>65</v>
      </c>
      <c r="C40" s="76" t="s">
        <v>27</v>
      </c>
      <c r="E40" s="75"/>
      <c r="F40" s="81"/>
      <c r="G40" s="76"/>
    </row>
    <row r="41" spans="1:7" ht="17.25" customHeight="1">
      <c r="A41" s="75">
        <v>38</v>
      </c>
      <c r="B41" s="72"/>
      <c r="C41" s="82"/>
      <c r="E41" s="75"/>
      <c r="F41" s="81"/>
      <c r="G41" s="76"/>
    </row>
    <row r="42" spans="1:7" ht="17.25" customHeight="1">
      <c r="A42" s="75">
        <v>39</v>
      </c>
      <c r="B42" s="72"/>
      <c r="C42" s="82"/>
      <c r="E42" s="75"/>
      <c r="F42" s="81"/>
      <c r="G42" s="76"/>
    </row>
    <row r="43" spans="1:7" ht="17.25" customHeight="1">
      <c r="A43" s="75">
        <v>40</v>
      </c>
      <c r="B43" s="72"/>
      <c r="C43" s="82"/>
      <c r="E43" s="83"/>
      <c r="F43" s="84"/>
      <c r="G43" s="82"/>
    </row>
    <row r="44" ht="17.25" customHeight="1"/>
    <row r="45" ht="17.25" customHeight="1">
      <c r="B45" s="85" t="s">
        <v>66</v>
      </c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SCRforever</dc:creator>
  <cp:keywords/>
  <dc:description/>
  <cp:lastModifiedBy>SCRforever</cp:lastModifiedBy>
  <dcterms:created xsi:type="dcterms:W3CDTF">2011-08-10T08:12:26Z</dcterms:created>
  <dcterms:modified xsi:type="dcterms:W3CDTF">2011-08-10T08:12:27Z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